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24" windowWidth="19620" windowHeight="9264" tabRatio="832"/>
  </bookViews>
  <sheets>
    <sheet name="Schlagkartei 1" sheetId="1" r:id="rId1"/>
    <sheet name="Berechnungsgrundlagen" sheetId="2" r:id="rId2"/>
    <sheet name="Schlagkartei 2" sheetId="3" r:id="rId3"/>
    <sheet name="Schlagkartei 3" sheetId="4" r:id="rId4"/>
    <sheet name="Schlagkartei 4" sheetId="5" r:id="rId5"/>
    <sheet name="Schlagkartei 5" sheetId="6" r:id="rId6"/>
    <sheet name="Schlagkartei 6" sheetId="7" r:id="rId7"/>
    <sheet name="Schlagkartei 7" sheetId="8" r:id="rId8"/>
    <sheet name="Schlagkartei 8" sheetId="9" r:id="rId9"/>
    <sheet name="Schlagkartei 9" sheetId="10" r:id="rId10"/>
    <sheet name="Schlagkartei 10" sheetId="11" r:id="rId11"/>
  </sheets>
  <calcPr calcId="145621"/>
</workbook>
</file>

<file path=xl/calcChain.xml><?xml version="1.0" encoding="utf-8"?>
<calcChain xmlns="http://schemas.openxmlformats.org/spreadsheetml/2006/main">
  <c r="I53" i="11" l="1"/>
  <c r="I47" i="11"/>
  <c r="I46" i="11"/>
  <c r="I45" i="11"/>
  <c r="I44" i="11"/>
  <c r="I48" i="11" s="1"/>
  <c r="H40" i="11"/>
  <c r="H30" i="11"/>
  <c r="H29" i="11"/>
  <c r="H28" i="11"/>
  <c r="H27" i="11"/>
  <c r="H24" i="11"/>
  <c r="H23" i="11"/>
  <c r="H22" i="11"/>
  <c r="H21" i="11"/>
  <c r="H20" i="11"/>
  <c r="H32" i="11" s="1"/>
  <c r="I52" i="11" s="1"/>
  <c r="I54" i="11" s="1"/>
  <c r="I16" i="11"/>
  <c r="I47" i="10"/>
  <c r="I46" i="10"/>
  <c r="I45" i="10"/>
  <c r="I44" i="10"/>
  <c r="I48" i="10" s="1"/>
  <c r="H40" i="10"/>
  <c r="I53" i="10" s="1"/>
  <c r="H30" i="10"/>
  <c r="H29" i="10"/>
  <c r="H28" i="10"/>
  <c r="H27" i="10"/>
  <c r="H24" i="10"/>
  <c r="H23" i="10"/>
  <c r="H22" i="10"/>
  <c r="H21" i="10"/>
  <c r="H20" i="10"/>
  <c r="H32" i="10" s="1"/>
  <c r="I52" i="10" s="1"/>
  <c r="I16" i="10"/>
  <c r="I53" i="9"/>
  <c r="I47" i="9"/>
  <c r="I46" i="9"/>
  <c r="I45" i="9"/>
  <c r="I44" i="9"/>
  <c r="I48" i="9" s="1"/>
  <c r="H40" i="9"/>
  <c r="H30" i="9"/>
  <c r="H29" i="9"/>
  <c r="H28" i="9"/>
  <c r="H27" i="9"/>
  <c r="H24" i="9"/>
  <c r="H23" i="9"/>
  <c r="H22" i="9"/>
  <c r="H21" i="9"/>
  <c r="H20" i="9"/>
  <c r="H32" i="9" s="1"/>
  <c r="I52" i="9" s="1"/>
  <c r="I54" i="9" s="1"/>
  <c r="I16" i="9"/>
  <c r="I53" i="8"/>
  <c r="I47" i="8"/>
  <c r="I46" i="8"/>
  <c r="I45" i="8"/>
  <c r="I44" i="8"/>
  <c r="I48" i="8" s="1"/>
  <c r="H40" i="8"/>
  <c r="H30" i="8"/>
  <c r="H29" i="8"/>
  <c r="H28" i="8"/>
  <c r="H27" i="8"/>
  <c r="H24" i="8"/>
  <c r="H23" i="8"/>
  <c r="H22" i="8"/>
  <c r="H21" i="8"/>
  <c r="H20" i="8"/>
  <c r="H32" i="8" s="1"/>
  <c r="I52" i="8" s="1"/>
  <c r="I54" i="8" s="1"/>
  <c r="I16" i="8"/>
  <c r="I53" i="7"/>
  <c r="I47" i="7"/>
  <c r="I46" i="7"/>
  <c r="I45" i="7"/>
  <c r="I44" i="7"/>
  <c r="I48" i="7" s="1"/>
  <c r="H40" i="7"/>
  <c r="H30" i="7"/>
  <c r="H29" i="7"/>
  <c r="H28" i="7"/>
  <c r="H27" i="7"/>
  <c r="H24" i="7"/>
  <c r="H23" i="7"/>
  <c r="H22" i="7"/>
  <c r="H21" i="7"/>
  <c r="H20" i="7"/>
  <c r="H32" i="7" s="1"/>
  <c r="I52" i="7" s="1"/>
  <c r="I54" i="7" s="1"/>
  <c r="I16" i="7"/>
  <c r="I47" i="6"/>
  <c r="I46" i="6"/>
  <c r="I45" i="6"/>
  <c r="I44" i="6"/>
  <c r="I48" i="6" s="1"/>
  <c r="H40" i="6"/>
  <c r="I53" i="6" s="1"/>
  <c r="H30" i="6"/>
  <c r="H29" i="6"/>
  <c r="H28" i="6"/>
  <c r="H27" i="6"/>
  <c r="H24" i="6"/>
  <c r="H23" i="6"/>
  <c r="H22" i="6"/>
  <c r="H21" i="6"/>
  <c r="H20" i="6"/>
  <c r="H32" i="6" s="1"/>
  <c r="I52" i="6" s="1"/>
  <c r="I16" i="6"/>
  <c r="I53" i="5"/>
  <c r="I47" i="5"/>
  <c r="I46" i="5"/>
  <c r="I45" i="5"/>
  <c r="I44" i="5"/>
  <c r="I48" i="5" s="1"/>
  <c r="H40" i="5"/>
  <c r="H30" i="5"/>
  <c r="H29" i="5"/>
  <c r="H28" i="5"/>
  <c r="H27" i="5"/>
  <c r="H24" i="5"/>
  <c r="H23" i="5"/>
  <c r="H22" i="5"/>
  <c r="H21" i="5"/>
  <c r="H20" i="5"/>
  <c r="H32" i="5" s="1"/>
  <c r="I52" i="5" s="1"/>
  <c r="I54" i="5" s="1"/>
  <c r="I16" i="5"/>
  <c r="I53" i="4"/>
  <c r="I47" i="4"/>
  <c r="I46" i="4"/>
  <c r="I45" i="4"/>
  <c r="I44" i="4"/>
  <c r="I48" i="4" s="1"/>
  <c r="H40" i="4"/>
  <c r="H30" i="4"/>
  <c r="H29" i="4"/>
  <c r="H28" i="4"/>
  <c r="H27" i="4"/>
  <c r="H24" i="4"/>
  <c r="H23" i="4"/>
  <c r="H22" i="4"/>
  <c r="H21" i="4"/>
  <c r="H20" i="4"/>
  <c r="H32" i="4" s="1"/>
  <c r="I52" i="4" s="1"/>
  <c r="I54" i="4" s="1"/>
  <c r="I16" i="4"/>
  <c r="I47" i="3"/>
  <c r="I46" i="3"/>
  <c r="I45" i="3"/>
  <c r="I44" i="3"/>
  <c r="I48" i="3" s="1"/>
  <c r="H40" i="3"/>
  <c r="I53" i="3" s="1"/>
  <c r="H30" i="3"/>
  <c r="H29" i="3"/>
  <c r="H28" i="3"/>
  <c r="H27" i="3"/>
  <c r="H24" i="3"/>
  <c r="H23" i="3"/>
  <c r="H22" i="3"/>
  <c r="H21" i="3"/>
  <c r="H20" i="3"/>
  <c r="H32" i="3" s="1"/>
  <c r="I52" i="3" s="1"/>
  <c r="I16" i="3"/>
  <c r="I48" i="1"/>
  <c r="I45" i="1"/>
  <c r="I46" i="1"/>
  <c r="I47" i="1"/>
  <c r="I44" i="1"/>
  <c r="H30" i="1"/>
  <c r="H21" i="1"/>
  <c r="H22" i="1"/>
  <c r="H23" i="1"/>
  <c r="H24" i="1"/>
  <c r="I54" i="10" l="1"/>
  <c r="I54" i="6"/>
  <c r="I54" i="3"/>
  <c r="I16" i="1"/>
  <c r="H40" i="1" l="1"/>
  <c r="I53" i="1" s="1"/>
  <c r="H28" i="1" l="1"/>
  <c r="H29" i="1"/>
  <c r="H27" i="1"/>
  <c r="H20" i="1"/>
  <c r="H32" i="1" l="1"/>
  <c r="I52" i="1" s="1"/>
  <c r="I54" i="1" s="1"/>
</calcChain>
</file>

<file path=xl/comments1.xml><?xml version="1.0" encoding="utf-8"?>
<comments xmlns="http://schemas.openxmlformats.org/spreadsheetml/2006/main">
  <authors>
    <author>Krems Jan Onno</author>
  </authors>
  <commentList>
    <comment ref="B26" authorId="0">
      <text>
        <r>
          <rPr>
            <b/>
            <sz val="9"/>
            <color indexed="81"/>
            <rFont val="Tahoma"/>
            <family val="2"/>
          </rPr>
          <t>Krems Jan Onno:</t>
        </r>
        <r>
          <rPr>
            <sz val="9"/>
            <color indexed="81"/>
            <rFont val="Tahoma"/>
            <family val="2"/>
          </rPr>
          <t xml:space="preserve">
aufgrund des hohen N-Gehalts ist eine Abschlag von 30 kg N/ha verbindlich durchzuführen. (z.B. 0,38 X 450 dt FM/ha = 171 kg N/ha - 30 kg N/ha = 141 kg N/ha)</t>
        </r>
      </text>
    </comment>
  </commentList>
</comments>
</file>

<file path=xl/sharedStrings.xml><?xml version="1.0" encoding="utf-8"?>
<sst xmlns="http://schemas.openxmlformats.org/spreadsheetml/2006/main" count="1362" uniqueCount="206">
  <si>
    <t>Einzelschlagaufzeichnung für Acker- und Grünlandnutzung (Teil 1)</t>
  </si>
  <si>
    <t>Wasserversorgungsunternehmen:</t>
  </si>
  <si>
    <t>Betrieb:</t>
  </si>
  <si>
    <t>Erntejahr:</t>
  </si>
  <si>
    <t>Wasserschutzgebiet:</t>
  </si>
  <si>
    <t>Schutzzone:</t>
  </si>
  <si>
    <t>Schlagname:</t>
  </si>
  <si>
    <t>Feldblock:</t>
  </si>
  <si>
    <t xml:space="preserve">Bodenart: </t>
  </si>
  <si>
    <t>Humus:</t>
  </si>
  <si>
    <t>Kulturart:</t>
  </si>
  <si>
    <t>Saattermin (Frühsaat):</t>
  </si>
  <si>
    <t>Gemarkung:</t>
  </si>
  <si>
    <t>Flur:</t>
  </si>
  <si>
    <t>Flurstück:</t>
  </si>
  <si>
    <t>Vorfrucht:</t>
  </si>
  <si>
    <t>Zwischenfrucht:</t>
  </si>
  <si>
    <t>Berechnung des Stickstoffbedarfs (gemäß § 3 DüV, Anlagen 1 bis 3 DüV und § 8 Abs. 2 bis 5 und § 10 Abs. 1)</t>
  </si>
  <si>
    <t>Ackernutzung:</t>
  </si>
  <si>
    <t>kg N/ha</t>
  </si>
  <si>
    <t>Weiden, Weiden auf Moorböden:</t>
  </si>
  <si>
    <t>Grünland Schnittnutzung und Mähweide:</t>
  </si>
  <si>
    <t>ggf. Berücksichtigung weiterer Einflussfaktoren gemäß § 3 Abs. 2 Nr. 2 bis 5 DüV</t>
  </si>
  <si>
    <t>Begründung:</t>
  </si>
  <si>
    <t>abzüglich Anrechnungen:</t>
  </si>
  <si>
    <t>N-Nachlieferung aus Vorkultur einschl. Umbruchmaßnahmen von Grünland, Dauerbrachen</t>
  </si>
  <si>
    <t>Zulässige Stickstoff-Düngemenge im WSG (organisch und mineralisch)</t>
  </si>
  <si>
    <t>Datum</t>
  </si>
  <si>
    <t>Düngermenge (m³ bzw. dt/ha)</t>
  </si>
  <si>
    <t>anrechenbare Stickstoffdüngemenge</t>
  </si>
  <si>
    <t>Mineralische Düngung (Stickstoff-Anrechnung: mineralische Dünger 100%)</t>
  </si>
  <si>
    <t>Düngerart</t>
  </si>
  <si>
    <t>Gesamtdüngemenge (organisch + mineralisch):</t>
  </si>
  <si>
    <t xml:space="preserve">Einzelschlagaufzeichnung für Acker- und Grünlandnutzung (Teil 2)   </t>
  </si>
  <si>
    <t>Erntemengen/ -entzüge Ackernutzung</t>
  </si>
  <si>
    <t>Abfuhr Stroh/ Blatt</t>
  </si>
  <si>
    <t>○ Ja</t>
  </si>
  <si>
    <t>○ Nein</t>
  </si>
  <si>
    <t>Stickstoffgehalt der Kulturart gemäß DüV</t>
  </si>
  <si>
    <t>Stickstoffentzug durch Ernte</t>
  </si>
  <si>
    <t>Ertrag pro ha:</t>
  </si>
  <si>
    <t>x</t>
  </si>
  <si>
    <t>kg N/dt</t>
  </si>
  <si>
    <t>Erntemengen/ -entzüge Grünland Schnittnutzung</t>
  </si>
  <si>
    <t>Ertrag / Schlag</t>
  </si>
  <si>
    <t>Ertrag dt TM/ha</t>
  </si>
  <si>
    <t>Stickstoffentzug*</t>
  </si>
  <si>
    <t>1. Schnitt</t>
  </si>
  <si>
    <t>2. Schnitt</t>
  </si>
  <si>
    <t>3. Schnitt</t>
  </si>
  <si>
    <t>4. Schnitt</t>
  </si>
  <si>
    <t>Gesamtertrag:</t>
  </si>
  <si>
    <t>dt TM</t>
  </si>
  <si>
    <t>dt/ha</t>
  </si>
  <si>
    <t>* Sofern keine Ergebnisse aus eigenen Futtermittelanalysen (N-Gehalt = Rohproteingehalt/6,25) vorliegen, ist der N-Gehalt von 2,5 kg N /dt ha heranzuziehen</t>
  </si>
  <si>
    <t>Schlagbezogene Stickstoffbilanz</t>
  </si>
  <si>
    <t>Gesamtdüngemenge (organisch + mineralisch)  s. Seite 1</t>
  </si>
  <si>
    <t>(Stickstoff-Zufuhr)</t>
  </si>
  <si>
    <t>abzüglich Stickstoffentzug</t>
  </si>
  <si>
    <t>(Stickstoff-Abfuhr)</t>
  </si>
  <si>
    <t>Differenz Stickstoff Zufuhr/Abfuhr:</t>
  </si>
  <si>
    <t>Eingesetzte Pflanzenschutzmittel bzw. Grünlandumbruch</t>
  </si>
  <si>
    <t>Maßnahme gegen</t>
  </si>
  <si>
    <t>Wirkstoff und Handelsname</t>
  </si>
  <si>
    <t>Aufwandmenge (kg/ha)</t>
  </si>
  <si>
    <t>Ein Ertrag der letzten beiden Ernten der Hauptkulturart:</t>
  </si>
  <si>
    <t>Nettofläche:</t>
  </si>
  <si>
    <t>ha</t>
  </si>
  <si>
    <t xml:space="preserve">Düngerart </t>
  </si>
  <si>
    <t>kg N/dt; m³</t>
  </si>
  <si>
    <t>Gesamtertrag/Schlag:</t>
  </si>
  <si>
    <t>kg N/dt TM</t>
  </si>
  <si>
    <t>N-Ausnutzung</t>
  </si>
  <si>
    <t>N-Gehalt (kg/dt)</t>
  </si>
  <si>
    <t>Korn/Rübe/Knolle (FM; TM bei Silomais)</t>
  </si>
  <si>
    <t xml:space="preserve">dt </t>
  </si>
  <si>
    <t>Tabelle 1</t>
  </si>
  <si>
    <t>Kultur</t>
  </si>
  <si>
    <t>Weizen (12 %)</t>
  </si>
  <si>
    <t>Weizen (14 %)</t>
  </si>
  <si>
    <t>kg N/dt Frischmasse</t>
  </si>
  <si>
    <t>Wintergerste (12 %)</t>
  </si>
  <si>
    <t>Wintergerste (13 %)</t>
  </si>
  <si>
    <t>Roggen (11 %)</t>
  </si>
  <si>
    <t>Roggen (12 %)</t>
  </si>
  <si>
    <t>Wintertriticale (12 %)</t>
  </si>
  <si>
    <t>Wintertriticale (13 %)</t>
  </si>
  <si>
    <t>Sommerfuttergerste (12 %)</t>
  </si>
  <si>
    <t>Sommerfuttergerste (13 %)</t>
  </si>
  <si>
    <t>Braugerste (10 %)</t>
  </si>
  <si>
    <t>Braugerste (11 %)</t>
  </si>
  <si>
    <t>Hafer (11 %)</t>
  </si>
  <si>
    <t>Hafer (12 %)</t>
  </si>
  <si>
    <t>Getreide (GPS)</t>
  </si>
  <si>
    <t>Ackerbohne</t>
  </si>
  <si>
    <t>Erbse</t>
  </si>
  <si>
    <t>Raps</t>
  </si>
  <si>
    <t>Zuckerrüben</t>
  </si>
  <si>
    <t>Silomais</t>
  </si>
  <si>
    <t>Ackergras</t>
  </si>
  <si>
    <t>a) Weidenutzung (Stand– und Umtriebsweide)</t>
  </si>
  <si>
    <t>Kleeanteil</t>
  </si>
  <si>
    <t xml:space="preserve">in % </t>
  </si>
  <si>
    <t>Deckungs-grad</t>
  </si>
  <si>
    <t>Nutzung</t>
  </si>
  <si>
    <t>Jahres-</t>
  </si>
  <si>
    <t>menge*</t>
  </si>
  <si>
    <t>1.</t>
  </si>
  <si>
    <t>2.</t>
  </si>
  <si>
    <t>3.</t>
  </si>
  <si>
    <t>4.</t>
  </si>
  <si>
    <t>Mineralboden</t>
  </si>
  <si>
    <t>0 - 20</t>
  </si>
  <si>
    <t>40 - 60</t>
  </si>
  <si>
    <t>20 - 40</t>
  </si>
  <si>
    <t>(20 - 40)</t>
  </si>
  <si>
    <t>-</t>
  </si>
  <si>
    <t>80 - 140</t>
  </si>
  <si>
    <t>20- 40</t>
  </si>
  <si>
    <t>30 - 50</t>
  </si>
  <si>
    <t>50 - 90</t>
  </si>
  <si>
    <t>über 40</t>
  </si>
  <si>
    <t>0 - 40</t>
  </si>
  <si>
    <t>Niedermoor</t>
  </si>
  <si>
    <t>60 - 100</t>
  </si>
  <si>
    <t>b) Mähweide und Schnittnutzung ohne Klee (inkl. Ackergras)</t>
  </si>
  <si>
    <t>b1) Mineralstandorte:</t>
  </si>
  <si>
    <t>Ertragsleistung:</t>
  </si>
  <si>
    <t>gering   (70 dt TM /ha mit 3 Schnitten)</t>
  </si>
  <si>
    <t>Jahres-menge*</t>
  </si>
  <si>
    <t>1 S, 3–4 UW</t>
  </si>
  <si>
    <t>2 S, 2–3 UW</t>
  </si>
  <si>
    <t>3 S, (Nachw.)</t>
  </si>
  <si>
    <t xml:space="preserve">mittel </t>
  </si>
  <si>
    <t xml:space="preserve"> (100 dt TM /ha mit 4 Schnitten)</t>
  </si>
  <si>
    <t xml:space="preserve">1 S, 3–4 UW </t>
  </si>
  <si>
    <t>170 – 190</t>
  </si>
  <si>
    <t xml:space="preserve">2 S, 2–3 UW </t>
  </si>
  <si>
    <t xml:space="preserve">3 S, 1–2 UW </t>
  </si>
  <si>
    <t>4 S, (Nachw.)</t>
  </si>
  <si>
    <t>hoch   (130 dt TM /ha mit 4 Schnitten)</t>
  </si>
  <si>
    <t>200 – 230</t>
  </si>
  <si>
    <t>B2) Moorstandorte:</t>
  </si>
  <si>
    <t>Nutzungsintensität:</t>
  </si>
  <si>
    <t>gering</t>
  </si>
  <si>
    <t>1 S,  2–3 UW</t>
  </si>
  <si>
    <t>90 - 120</t>
  </si>
  <si>
    <t>2 S,  Nachw.</t>
  </si>
  <si>
    <t>100 - 130</t>
  </si>
  <si>
    <t>3 S,  Nachw.</t>
  </si>
  <si>
    <t>100 - 140</t>
  </si>
  <si>
    <t>mittel</t>
  </si>
  <si>
    <t>100 - 120</t>
  </si>
  <si>
    <t>120 - 160</t>
  </si>
  <si>
    <t>3 S, 1–2 UW</t>
  </si>
  <si>
    <t>160 - 180</t>
  </si>
  <si>
    <t>4 S, Nachw.</t>
  </si>
  <si>
    <t>160 - 200</t>
  </si>
  <si>
    <t>hoch</t>
  </si>
  <si>
    <t>140 - 160</t>
  </si>
  <si>
    <t>180 - 200</t>
  </si>
  <si>
    <t>200 - 220</t>
  </si>
  <si>
    <t>Die in Klammern ( ) gesetzten Stickstoffgaben sind nur dann erforderlich, wenn die vorherigen Düngemengen voll von der Grasnarbe in Ertrag umgesetzt worden sind.</t>
  </si>
  <si>
    <t>*  Hohe N-Mengen nur dann, wenn die in Klammern gesetzten N-Mengen erforderlich sind.</t>
  </si>
  <si>
    <t>1 S = 1 Schnitt, 4 S = 4 Schnitte, UW = Umtriebsweide; Nachw. = Nachweide</t>
  </si>
  <si>
    <t>N-Düngung zu Grünland (kg N/ha) aus Richtwerte für die Düngung 2013</t>
  </si>
  <si>
    <t>N-Gehalte Ackernutzung</t>
  </si>
  <si>
    <t>Übersicht 19: Sollwertkorrekturfaktoren</t>
  </si>
  <si>
    <t>Zuschläge</t>
  </si>
  <si>
    <t>(jeweils ca. +20 kg N/ha)</t>
  </si>
  <si>
    <t>Abschläge</t>
  </si>
  <si>
    <t>(jeweils ca. –20 kg N/ha)</t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</si>
  <si>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kalte, untätige Böden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</si>
  <si>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hoher Strohanteil in der Fruchtfolge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</si>
  <si>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schlechte Bestandesentwicklung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</si>
  <si>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Getreide bei Selbstfolge</t>
    </r>
  </si>
  <si>
    <r>
      <t>-</t>
    </r>
    <r>
      <rPr>
        <strike/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Frühkartoffeln statt Lagerkartoffeln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</si>
  <si>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milder Winter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</si>
  <si>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Boden mit hoher N-Mineralisierung</t>
    </r>
  </si>
  <si>
    <r>
      <t>-</t>
    </r>
    <r>
      <rPr>
        <sz val="7"/>
        <color rgb="FF000000"/>
        <rFont val="Times New Roman"/>
        <family val="1"/>
      </rPr>
      <t xml:space="preserve">         </t>
    </r>
    <r>
      <rPr>
        <sz val="12"/>
        <color rgb="FF000000"/>
        <rFont val="Arial"/>
        <family val="2"/>
      </rPr>
      <t>sehr gute Bestände, Frühsaaten</t>
    </r>
  </si>
  <si>
    <t>Anmerkung: Die Summe der Zu- und Abschläge sollte 40 kg N/ha nicht überschreiten!</t>
  </si>
  <si>
    <t>Tabellen 2</t>
  </si>
  <si>
    <t>Tabelle 3</t>
  </si>
  <si>
    <t>Tabelle 4</t>
  </si>
  <si>
    <t>N-Nachlieferung aus dem Umbruch von Dauergrünland für die Folgekultur</t>
  </si>
  <si>
    <t>Im Jahr des Umbruch</t>
  </si>
  <si>
    <t>60 kg N/ha</t>
  </si>
  <si>
    <t>im Folgejahr</t>
  </si>
  <si>
    <t>40 kg N/ha</t>
  </si>
  <si>
    <t>im 2. Folgejahr</t>
  </si>
  <si>
    <t>30 kg N/ha</t>
  </si>
  <si>
    <t>aus WSG-VO</t>
  </si>
  <si>
    <t>Tabelle 5</t>
  </si>
  <si>
    <t>N-Ausnutzung zugeführter Wirtschaftsdünger im Jahr der Ausbringung in Prozent des Gesamt-N bei langjähriger Düngung</t>
  </si>
  <si>
    <t>Tierart</t>
  </si>
  <si>
    <t xml:space="preserve">Rind </t>
  </si>
  <si>
    <t>Schwein</t>
  </si>
  <si>
    <t>Geflügel</t>
  </si>
  <si>
    <t>Pferd</t>
  </si>
  <si>
    <t>Gülle</t>
  </si>
  <si>
    <t>Jauche</t>
  </si>
  <si>
    <t>Festmist</t>
  </si>
  <si>
    <t>_</t>
  </si>
  <si>
    <r>
      <rPr>
        <b/>
        <sz val="11"/>
        <color theme="1"/>
        <rFont val="Calibri"/>
        <family val="2"/>
        <scheme val="minor"/>
      </rPr>
      <t xml:space="preserve">Organische Düngung </t>
    </r>
    <r>
      <rPr>
        <sz val="11"/>
        <color theme="1"/>
        <rFont val="Calibri"/>
        <family val="2"/>
        <scheme val="minor"/>
      </rPr>
      <t>(Stickstoff-Anrechnung: flüssige org. Nährstoffträger: gemäß DüV im Aufbringungsjahr ,  feste org. Nährstoffträger: 50% im Aufbringungsjahr)</t>
    </r>
  </si>
  <si>
    <t>N-Nachlieferung aus org. Dünger (ausgenommen Jauche und Festmist) Vorjahr (20 % WSG-VO)</t>
  </si>
  <si>
    <t>Berechnungsgrundlagen (Hinweise zur Berechnung stehen auf der Homepage der lksh zum download bereit "Schlagkartei WSG Max Mustermann")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</si>
</sst>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7"/>
      <color rgb="FF000000"/>
      <name val="Times New Roman"/>
      <family val="1"/>
    </font>
    <font>
      <strike/>
      <sz val="8"/>
      <color rgb="FF000000"/>
      <name val="Arial"/>
      <family val="2"/>
    </font>
    <font>
      <strike/>
      <sz val="7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0" xfId="0" applyFont="1"/>
    <xf numFmtId="0" fontId="2" fillId="4" borderId="0" xfId="0" applyFont="1" applyFill="1"/>
    <xf numFmtId="0" fontId="2" fillId="4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4" borderId="2" xfId="0" applyFont="1" applyFill="1" applyBorder="1"/>
    <xf numFmtId="0" fontId="2" fillId="4" borderId="4" xfId="0" applyFont="1" applyFill="1" applyBorder="1"/>
    <xf numFmtId="0" fontId="2" fillId="4" borderId="3" xfId="0" applyFont="1" applyFill="1" applyBorder="1"/>
    <xf numFmtId="0" fontId="0" fillId="0" borderId="5" xfId="0" applyBorder="1"/>
    <xf numFmtId="0" fontId="0" fillId="0" borderId="6" xfId="0" applyBorder="1"/>
    <xf numFmtId="0" fontId="2" fillId="4" borderId="3" xfId="0" applyFont="1" applyFill="1" applyBorder="1" applyAlignment="1">
      <alignment horizontal="right"/>
    </xf>
    <xf numFmtId="0" fontId="0" fillId="4" borderId="0" xfId="0" applyFill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8" borderId="8" xfId="0" applyFont="1" applyFill="1" applyBorder="1"/>
    <xf numFmtId="0" fontId="0" fillId="8" borderId="9" xfId="0" applyFill="1" applyBorder="1"/>
    <xf numFmtId="0" fontId="2" fillId="8" borderId="2" xfId="0" applyFont="1" applyFill="1" applyBorder="1"/>
    <xf numFmtId="0" fontId="2" fillId="8" borderId="3" xfId="0" applyFont="1" applyFill="1" applyBorder="1"/>
    <xf numFmtId="0" fontId="2" fillId="8" borderId="4" xfId="0" applyFont="1" applyFill="1" applyBorder="1"/>
    <xf numFmtId="0" fontId="2" fillId="8" borderId="3" xfId="0" applyFont="1" applyFill="1" applyBorder="1" applyAlignment="1">
      <alignment horizontal="right"/>
    </xf>
    <xf numFmtId="0" fontId="2" fillId="7" borderId="2" xfId="0" applyFont="1" applyFill="1" applyBorder="1"/>
    <xf numFmtId="0" fontId="0" fillId="7" borderId="4" xfId="0" applyFill="1" applyBorder="1"/>
    <xf numFmtId="0" fontId="0" fillId="7" borderId="3" xfId="0" applyFill="1" applyBorder="1"/>
    <xf numFmtId="0" fontId="2" fillId="7" borderId="3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3" xfId="0" applyFont="1" applyFill="1" applyBorder="1"/>
    <xf numFmtId="0" fontId="0" fillId="5" borderId="1" xfId="0" applyFill="1" applyBorder="1"/>
    <xf numFmtId="0" fontId="0" fillId="3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0" borderId="2" xfId="0" applyFill="1" applyBorder="1"/>
    <xf numFmtId="0" fontId="0" fillId="0" borderId="4" xfId="0" applyBorder="1" applyAlignment="1">
      <alignment horizontal="center"/>
    </xf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horizontal="right"/>
    </xf>
    <xf numFmtId="0" fontId="0" fillId="5" borderId="2" xfId="0" applyFill="1" applyBorder="1"/>
    <xf numFmtId="0" fontId="0" fillId="5" borderId="4" xfId="0" applyFill="1" applyBorder="1"/>
    <xf numFmtId="0" fontId="0" fillId="5" borderId="3" xfId="0" applyFill="1" applyBorder="1"/>
    <xf numFmtId="0" fontId="0" fillId="6" borderId="1" xfId="0" applyFill="1" applyBorder="1"/>
    <xf numFmtId="0" fontId="0" fillId="6" borderId="1" xfId="0" applyFont="1" applyFill="1" applyBorder="1"/>
    <xf numFmtId="0" fontId="0" fillId="6" borderId="1" xfId="0" applyFill="1" applyBorder="1" applyAlignment="1">
      <alignment horizontal="left"/>
    </xf>
    <xf numFmtId="14" fontId="0" fillId="6" borderId="1" xfId="0" applyNumberFormat="1" applyFill="1" applyBorder="1" applyAlignment="1">
      <alignment horizontal="left"/>
    </xf>
    <xf numFmtId="9" fontId="0" fillId="6" borderId="1" xfId="0" applyNumberFormat="1" applyFill="1" applyBorder="1" applyAlignment="1">
      <alignment horizontal="left"/>
    </xf>
    <xf numFmtId="0" fontId="1" fillId="0" borderId="0" xfId="0" applyFont="1"/>
    <xf numFmtId="0" fontId="2" fillId="4" borderId="2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/>
    <xf numFmtId="0" fontId="0" fillId="8" borderId="10" xfId="0" applyFill="1" applyBorder="1"/>
    <xf numFmtId="0" fontId="0" fillId="8" borderId="4" xfId="0" applyFill="1" applyBorder="1"/>
    <xf numFmtId="0" fontId="2" fillId="0" borderId="4" xfId="0" applyFont="1" applyBorder="1" applyAlignment="1">
      <alignment horizontal="right"/>
    </xf>
    <xf numFmtId="0" fontId="0" fillId="0" borderId="1" xfId="0" applyFill="1" applyBorder="1"/>
    <xf numFmtId="0" fontId="2" fillId="0" borderId="1" xfId="0" applyFont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0" fillId="10" borderId="8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10" borderId="1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Border="1"/>
    <xf numFmtId="1" fontId="0" fillId="0" borderId="1" xfId="0" applyNumberFormat="1" applyBorder="1" applyAlignment="1">
      <alignment horizontal="right"/>
    </xf>
    <xf numFmtId="0" fontId="6" fillId="13" borderId="15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6" fillId="13" borderId="21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 wrapText="1" indent="2"/>
    </xf>
    <xf numFmtId="0" fontId="16" fillId="0" borderId="17" xfId="0" applyFont="1" applyBorder="1" applyAlignment="1">
      <alignment horizontal="left" vertical="center" wrapText="1" indent="2"/>
    </xf>
    <xf numFmtId="0" fontId="14" fillId="0" borderId="20" xfId="0" applyFont="1" applyBorder="1" applyAlignment="1">
      <alignment horizontal="left" vertical="center" wrapText="1" indent="2"/>
    </xf>
    <xf numFmtId="0" fontId="0" fillId="0" borderId="20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19" fillId="0" borderId="8" xfId="0" applyFont="1" applyBorder="1"/>
    <xf numFmtId="1" fontId="2" fillId="2" borderId="1" xfId="0" applyNumberFormat="1" applyFont="1" applyFill="1" applyBorder="1" applyAlignment="1">
      <alignment horizontal="right"/>
    </xf>
    <xf numFmtId="0" fontId="2" fillId="4" borderId="0" xfId="0" applyFont="1" applyFill="1" applyBorder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7" fillId="11" borderId="19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18" fillId="11" borderId="17" xfId="0" applyFont="1" applyFill="1" applyBorder="1" applyAlignment="1">
      <alignment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25" xfId="0" applyFont="1" applyFill="1" applyBorder="1" applyAlignment="1">
      <alignment horizontal="center" vertical="center" wrapText="1"/>
    </xf>
    <xf numFmtId="0" fontId="7" fillId="12" borderId="26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3" xfId="0" applyFont="1" applyFill="1" applyBorder="1" applyAlignment="1">
      <alignment horizontal="center" vertical="center" wrapText="1"/>
    </xf>
    <xf numFmtId="0" fontId="7" fillId="11" borderId="14" xfId="0" applyFont="1" applyFill="1" applyBorder="1" applyAlignment="1">
      <alignment horizontal="right" vertical="center" wrapText="1"/>
    </xf>
    <xf numFmtId="0" fontId="7" fillId="11" borderId="18" xfId="0" applyFont="1" applyFill="1" applyBorder="1" applyAlignment="1">
      <alignment horizontal="center" vertical="center" wrapText="1"/>
    </xf>
    <xf numFmtId="0" fontId="7" fillId="11" borderId="18" xfId="0" applyFont="1" applyFill="1" applyBorder="1" applyAlignment="1">
      <alignment vertical="center" wrapText="1"/>
    </xf>
    <xf numFmtId="0" fontId="7" fillId="12" borderId="20" xfId="0" applyFont="1" applyFill="1" applyBorder="1" applyAlignment="1">
      <alignment horizontal="center" vertical="top" wrapText="1"/>
    </xf>
    <xf numFmtId="0" fontId="7" fillId="12" borderId="21" xfId="0" applyFont="1" applyFill="1" applyBorder="1" applyAlignment="1">
      <alignment horizontal="center" vertical="top" wrapText="1"/>
    </xf>
    <xf numFmtId="0" fontId="7" fillId="12" borderId="16" xfId="0" applyFont="1" applyFill="1" applyBorder="1" applyAlignment="1">
      <alignment vertical="center" wrapText="1"/>
    </xf>
    <xf numFmtId="0" fontId="7" fillId="12" borderId="17" xfId="0" applyFont="1" applyFill="1" applyBorder="1" applyAlignment="1">
      <alignment vertical="center" wrapText="1"/>
    </xf>
    <xf numFmtId="1" fontId="2" fillId="0" borderId="1" xfId="0" applyNumberFormat="1" applyFont="1" applyBorder="1"/>
    <xf numFmtId="1" fontId="2" fillId="5" borderId="1" xfId="0" applyNumberFormat="1" applyFont="1" applyFill="1" applyBorder="1"/>
    <xf numFmtId="0" fontId="20" fillId="14" borderId="27" xfId="0" applyFont="1" applyFill="1" applyBorder="1"/>
    <xf numFmtId="0" fontId="0" fillId="14" borderId="22" xfId="0" applyFill="1" applyBorder="1"/>
    <xf numFmtId="0" fontId="0" fillId="14" borderId="19" xfId="0" applyFill="1" applyBorder="1"/>
    <xf numFmtId="0" fontId="3" fillId="0" borderId="29" xfId="0" applyFont="1" applyBorder="1"/>
    <xf numFmtId="0" fontId="0" fillId="0" borderId="0" xfId="0" applyBorder="1"/>
    <xf numFmtId="0" fontId="0" fillId="0" borderId="20" xfId="0" applyBorder="1"/>
    <xf numFmtId="0" fontId="2" fillId="4" borderId="29" xfId="0" applyFont="1" applyFill="1" applyBorder="1"/>
    <xf numFmtId="0" fontId="0" fillId="4" borderId="0" xfId="0" applyFill="1" applyBorder="1"/>
    <xf numFmtId="0" fontId="6" fillId="0" borderId="29" xfId="0" applyFont="1" applyBorder="1" applyAlignment="1">
      <alignment vertical="center"/>
    </xf>
    <xf numFmtId="0" fontId="0" fillId="0" borderId="29" xfId="0" applyBorder="1"/>
    <xf numFmtId="0" fontId="6" fillId="0" borderId="0" xfId="0" applyFont="1" applyBorder="1" applyAlignment="1">
      <alignment vertical="center"/>
    </xf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2" fillId="0" borderId="30" xfId="0" applyFont="1" applyBorder="1"/>
    <xf numFmtId="0" fontId="7" fillId="1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4" borderId="20" xfId="0" applyFill="1" applyBorder="1"/>
    <xf numFmtId="0" fontId="2" fillId="2" borderId="31" xfId="0" applyFont="1" applyFill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9"/>
    </xf>
    <xf numFmtId="0" fontId="13" fillId="0" borderId="29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0" fillId="0" borderId="20" xfId="0" applyBorder="1" applyAlignment="1">
      <alignment wrapText="1"/>
    </xf>
    <xf numFmtId="0" fontId="13" fillId="0" borderId="29" xfId="0" applyFont="1" applyBorder="1" applyAlignment="1">
      <alignment horizontal="justify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indent="14"/>
    </xf>
    <xf numFmtId="0" fontId="12" fillId="0" borderId="0" xfId="0" applyFont="1" applyBorder="1" applyAlignment="1">
      <alignment vertical="center"/>
    </xf>
    <xf numFmtId="0" fontId="0" fillId="0" borderId="28" xfId="0" applyBorder="1"/>
    <xf numFmtId="0" fontId="0" fillId="0" borderId="23" xfId="0" applyBorder="1"/>
    <xf numFmtId="0" fontId="0" fillId="0" borderId="21" xfId="0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" fontId="0" fillId="0" borderId="2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" fontId="2" fillId="7" borderId="2" xfId="0" applyNumberFormat="1" applyFont="1" applyFill="1" applyBorder="1" applyAlignment="1">
      <alignment horizontal="right"/>
    </xf>
    <xf numFmtId="1" fontId="2" fillId="7" borderId="3" xfId="0" applyNumberFormat="1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3" xfId="0" applyBorder="1" applyAlignment="1">
      <alignment horizontal="right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9" borderId="2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right"/>
    </xf>
    <xf numFmtId="1" fontId="2" fillId="0" borderId="3" xfId="0" applyNumberFormat="1" applyFont="1" applyFill="1" applyBorder="1" applyAlignment="1">
      <alignment horizontal="right"/>
    </xf>
    <xf numFmtId="0" fontId="0" fillId="4" borderId="2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4" borderId="3" xfId="0" applyFill="1" applyBorder="1" applyAlignment="1">
      <alignment horizontal="left" wrapText="1"/>
    </xf>
    <xf numFmtId="0" fontId="7" fillId="11" borderId="15" xfId="0" applyFont="1" applyFill="1" applyBorder="1" applyAlignment="1">
      <alignment vertical="center" wrapText="1"/>
    </xf>
    <xf numFmtId="0" fontId="7" fillId="11" borderId="16" xfId="0" applyFont="1" applyFill="1" applyBorder="1" applyAlignment="1">
      <alignment vertical="center" wrapText="1"/>
    </xf>
    <xf numFmtId="0" fontId="7" fillId="11" borderId="17" xfId="0" applyFont="1" applyFill="1" applyBorder="1" applyAlignment="1">
      <alignment vertical="center" wrapText="1"/>
    </xf>
    <xf numFmtId="0" fontId="7" fillId="11" borderId="27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7" fillId="11" borderId="19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7" fillId="11" borderId="23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24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view="pageBreakPreview" zoomScale="80" zoomScaleNormal="80" zoomScaleSheetLayoutView="80" workbookViewId="0">
      <selection activeCell="H20" sqref="H20:I20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54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29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ref="H30" si="2">D30*E30</f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42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3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3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3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H58:J58"/>
    <mergeCell ref="E7:H7"/>
    <mergeCell ref="H39:J39"/>
    <mergeCell ref="E39:G39"/>
    <mergeCell ref="E27:G27"/>
    <mergeCell ref="E28:G28"/>
    <mergeCell ref="E29:G29"/>
    <mergeCell ref="E30:G30"/>
    <mergeCell ref="E31:G31"/>
    <mergeCell ref="E20:F20"/>
    <mergeCell ref="E21:F21"/>
    <mergeCell ref="E22:F22"/>
    <mergeCell ref="E23:F23"/>
    <mergeCell ref="E24:F24"/>
    <mergeCell ref="H40:I40"/>
    <mergeCell ref="A18:J18"/>
    <mergeCell ref="A58:B58"/>
    <mergeCell ref="C58:D58"/>
    <mergeCell ref="E58:G58"/>
    <mergeCell ref="A27:B27"/>
    <mergeCell ref="A28:B28"/>
    <mergeCell ref="A29:B29"/>
    <mergeCell ref="A30:B30"/>
    <mergeCell ref="A31:B31"/>
    <mergeCell ref="E40:F40"/>
    <mergeCell ref="G43:J43"/>
    <mergeCell ref="H27:I27"/>
    <mergeCell ref="H28:I28"/>
    <mergeCell ref="H29:I29"/>
    <mergeCell ref="H30:I30"/>
    <mergeCell ref="H31:I31"/>
    <mergeCell ref="H32:I32"/>
    <mergeCell ref="H24:I24"/>
    <mergeCell ref="A20:B20"/>
    <mergeCell ref="A21:B21"/>
    <mergeCell ref="A22:B22"/>
    <mergeCell ref="A23:B23"/>
    <mergeCell ref="A24:B24"/>
    <mergeCell ref="A19:B19"/>
    <mergeCell ref="H20:I20"/>
    <mergeCell ref="H21:I21"/>
    <mergeCell ref="H22:I22"/>
    <mergeCell ref="H23:I23"/>
  </mergeCells>
  <pageMargins left="0.25" right="0.25" top="0.75" bottom="0.75" header="0.3" footer="0.3"/>
  <pageSetup paperSize="9" scale="95" fitToWidth="0" fitToHeight="0" orientation="landscape" r:id="rId1"/>
  <rowBreaks count="1" manualBreakCount="1">
    <brk id="3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activeCell="O32" sqref="O32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5"/>
  <sheetViews>
    <sheetView topLeftCell="A34" zoomScale="70" zoomScaleNormal="70" workbookViewId="0">
      <selection activeCell="T11" sqref="T11"/>
    </sheetView>
  </sheetViews>
  <sheetFormatPr baseColWidth="10" defaultRowHeight="14.4" x14ac:dyDescent="0.3"/>
  <cols>
    <col min="1" max="1" width="28.44140625" customWidth="1"/>
    <col min="2" max="2" width="32.109375" customWidth="1"/>
    <col min="3" max="3" width="21.6640625" customWidth="1"/>
    <col min="12" max="12" width="26.44140625" customWidth="1"/>
    <col min="13" max="13" width="18" customWidth="1"/>
  </cols>
  <sheetData>
    <row r="1" spans="1:15" ht="25.8" x14ac:dyDescent="0.5">
      <c r="A1" s="121" t="s">
        <v>205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ht="18" x14ac:dyDescent="0.35">
      <c r="A2" s="124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</row>
    <row r="3" spans="1:15" x14ac:dyDescent="0.3">
      <c r="A3" s="127" t="s">
        <v>76</v>
      </c>
      <c r="B3" s="128"/>
      <c r="C3" s="125"/>
      <c r="D3" s="90" t="s">
        <v>181</v>
      </c>
      <c r="E3" s="90"/>
      <c r="F3" s="90"/>
      <c r="G3" s="90"/>
      <c r="H3" s="90"/>
      <c r="I3" s="90"/>
      <c r="J3" s="90"/>
      <c r="K3" s="125"/>
      <c r="L3" s="90" t="s">
        <v>183</v>
      </c>
      <c r="M3" s="90"/>
      <c r="N3" s="125"/>
      <c r="O3" s="126"/>
    </row>
    <row r="4" spans="1:15" ht="57.6" customHeight="1" x14ac:dyDescent="0.3">
      <c r="A4" s="129" t="s">
        <v>166</v>
      </c>
      <c r="B4" s="125"/>
      <c r="C4" s="125"/>
      <c r="D4" s="198" t="s">
        <v>165</v>
      </c>
      <c r="E4" s="198"/>
      <c r="F4" s="198"/>
      <c r="G4" s="198"/>
      <c r="H4" s="198"/>
      <c r="I4" s="198"/>
      <c r="J4" s="198"/>
      <c r="K4" s="125"/>
      <c r="L4" s="195" t="s">
        <v>184</v>
      </c>
      <c r="M4" s="195"/>
      <c r="N4" s="125"/>
      <c r="O4" s="126"/>
    </row>
    <row r="5" spans="1:15" ht="22.8" customHeight="1" x14ac:dyDescent="0.3">
      <c r="A5" s="130"/>
      <c r="B5" s="125"/>
      <c r="C5" s="125"/>
      <c r="D5" s="131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6"/>
    </row>
    <row r="6" spans="1:15" ht="18.600000000000001" thickBot="1" x14ac:dyDescent="0.35">
      <c r="A6" s="132" t="s">
        <v>77</v>
      </c>
      <c r="B6" s="133" t="s">
        <v>80</v>
      </c>
      <c r="C6" s="133"/>
      <c r="D6" s="133" t="s">
        <v>100</v>
      </c>
      <c r="E6" s="125"/>
      <c r="F6" s="125"/>
      <c r="G6" s="125"/>
      <c r="H6" s="125"/>
      <c r="I6" s="125"/>
      <c r="J6" s="125"/>
      <c r="K6" s="125"/>
      <c r="L6" s="92" t="s">
        <v>185</v>
      </c>
      <c r="M6" s="92" t="s">
        <v>186</v>
      </c>
      <c r="N6" s="125"/>
      <c r="O6" s="126"/>
    </row>
    <row r="7" spans="1:15" ht="18" x14ac:dyDescent="0.3">
      <c r="A7" s="134" t="s">
        <v>78</v>
      </c>
      <c r="B7" s="62">
        <v>2.21</v>
      </c>
      <c r="C7" s="77"/>
      <c r="D7" s="181"/>
      <c r="E7" s="97" t="s">
        <v>101</v>
      </c>
      <c r="F7" s="184" t="s">
        <v>104</v>
      </c>
      <c r="G7" s="185"/>
      <c r="H7" s="185"/>
      <c r="I7" s="186"/>
      <c r="J7" s="98" t="s">
        <v>105</v>
      </c>
      <c r="K7" s="125"/>
      <c r="L7" s="92" t="s">
        <v>187</v>
      </c>
      <c r="M7" s="92" t="s">
        <v>188</v>
      </c>
      <c r="N7" s="125"/>
      <c r="O7" s="126"/>
    </row>
    <row r="8" spans="1:15" ht="18.600000000000001" thickBot="1" x14ac:dyDescent="0.35">
      <c r="A8" s="134" t="s">
        <v>79</v>
      </c>
      <c r="B8" s="62">
        <v>2.5</v>
      </c>
      <c r="C8" s="77"/>
      <c r="D8" s="182"/>
      <c r="E8" s="99" t="s">
        <v>102</v>
      </c>
      <c r="F8" s="187"/>
      <c r="G8" s="188"/>
      <c r="H8" s="188"/>
      <c r="I8" s="189"/>
      <c r="J8" s="100" t="s">
        <v>106</v>
      </c>
      <c r="K8" s="125"/>
      <c r="L8" s="92" t="s">
        <v>189</v>
      </c>
      <c r="M8" s="92" t="s">
        <v>190</v>
      </c>
      <c r="N8" s="125"/>
      <c r="O8" s="126"/>
    </row>
    <row r="9" spans="1:15" ht="27" thickBot="1" x14ac:dyDescent="0.35">
      <c r="A9" s="134" t="s">
        <v>81</v>
      </c>
      <c r="B9" s="62">
        <v>2</v>
      </c>
      <c r="C9" s="77"/>
      <c r="D9" s="183"/>
      <c r="E9" s="101" t="s">
        <v>103</v>
      </c>
      <c r="F9" s="102" t="s">
        <v>107</v>
      </c>
      <c r="G9" s="102" t="s">
        <v>108</v>
      </c>
      <c r="H9" s="102" t="s">
        <v>109</v>
      </c>
      <c r="I9" s="102" t="s">
        <v>110</v>
      </c>
      <c r="J9" s="103"/>
      <c r="K9" s="125"/>
      <c r="L9" s="93" t="s">
        <v>191</v>
      </c>
      <c r="M9" s="125"/>
      <c r="N9" s="125"/>
      <c r="O9" s="126"/>
    </row>
    <row r="10" spans="1:15" x14ac:dyDescent="0.3">
      <c r="A10" s="134" t="s">
        <v>82</v>
      </c>
      <c r="B10" s="62">
        <v>2.14</v>
      </c>
      <c r="C10" s="77"/>
      <c r="D10" s="190" t="s">
        <v>111</v>
      </c>
      <c r="E10" s="104" t="s">
        <v>112</v>
      </c>
      <c r="F10" s="135" t="s">
        <v>113</v>
      </c>
      <c r="G10" s="135" t="s">
        <v>114</v>
      </c>
      <c r="H10" s="135" t="s">
        <v>115</v>
      </c>
      <c r="I10" s="135" t="s">
        <v>116</v>
      </c>
      <c r="J10" s="105" t="s">
        <v>117</v>
      </c>
      <c r="K10" s="125"/>
      <c r="L10" s="125"/>
      <c r="M10" s="125"/>
      <c r="N10" s="125"/>
      <c r="O10" s="126"/>
    </row>
    <row r="11" spans="1:15" x14ac:dyDescent="0.3">
      <c r="A11" s="134" t="s">
        <v>83</v>
      </c>
      <c r="B11" s="62">
        <v>1.96</v>
      </c>
      <c r="C11" s="77"/>
      <c r="D11" s="191"/>
      <c r="E11" s="104" t="s">
        <v>118</v>
      </c>
      <c r="F11" s="135" t="s">
        <v>119</v>
      </c>
      <c r="G11" s="135" t="s">
        <v>115</v>
      </c>
      <c r="H11" s="135" t="s">
        <v>116</v>
      </c>
      <c r="I11" s="135" t="s">
        <v>116</v>
      </c>
      <c r="J11" s="105" t="s">
        <v>120</v>
      </c>
      <c r="K11" s="125"/>
      <c r="L11" s="125"/>
      <c r="M11" s="125"/>
      <c r="N11" s="125"/>
      <c r="O11" s="126"/>
    </row>
    <row r="12" spans="1:15" ht="15" thickBot="1" x14ac:dyDescent="0.35">
      <c r="A12" s="134" t="s">
        <v>84</v>
      </c>
      <c r="B12" s="62">
        <v>2.1</v>
      </c>
      <c r="C12" s="77"/>
      <c r="D12" s="192"/>
      <c r="E12" s="106" t="s">
        <v>121</v>
      </c>
      <c r="F12" s="107" t="s">
        <v>122</v>
      </c>
      <c r="G12" s="107" t="s">
        <v>116</v>
      </c>
      <c r="H12" s="107" t="s">
        <v>116</v>
      </c>
      <c r="I12" s="107" t="s">
        <v>116</v>
      </c>
      <c r="J12" s="108" t="s">
        <v>122</v>
      </c>
      <c r="K12" s="125"/>
      <c r="L12" s="125"/>
      <c r="M12" s="125"/>
      <c r="N12" s="125"/>
      <c r="O12" s="126"/>
    </row>
    <row r="13" spans="1:15" ht="15" thickBot="1" x14ac:dyDescent="0.35">
      <c r="A13" s="134" t="s">
        <v>85</v>
      </c>
      <c r="B13" s="62">
        <v>2.1</v>
      </c>
      <c r="C13" s="77"/>
      <c r="D13" s="109" t="s">
        <v>123</v>
      </c>
      <c r="E13" s="110"/>
      <c r="F13" s="111" t="s">
        <v>113</v>
      </c>
      <c r="G13" s="111" t="s">
        <v>115</v>
      </c>
      <c r="H13" s="111" t="s">
        <v>116</v>
      </c>
      <c r="I13" s="111" t="s">
        <v>116</v>
      </c>
      <c r="J13" s="109" t="s">
        <v>124</v>
      </c>
      <c r="K13" s="125"/>
      <c r="L13" s="125"/>
      <c r="M13" s="125"/>
      <c r="N13" s="125"/>
      <c r="O13" s="126"/>
    </row>
    <row r="14" spans="1:15" x14ac:dyDescent="0.3">
      <c r="A14" s="134" t="s">
        <v>86</v>
      </c>
      <c r="B14" s="62">
        <v>2.2400000000000002</v>
      </c>
      <c r="C14" s="77"/>
      <c r="D14" s="136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6"/>
    </row>
    <row r="15" spans="1:15" ht="15.6" x14ac:dyDescent="0.3">
      <c r="A15" s="134" t="s">
        <v>87</v>
      </c>
      <c r="B15" s="62">
        <v>2.0499999999999998</v>
      </c>
      <c r="C15" s="77"/>
      <c r="D15" s="133" t="s">
        <v>125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</row>
    <row r="16" spans="1:15" ht="17.399999999999999" x14ac:dyDescent="0.3">
      <c r="A16" s="134" t="s">
        <v>88</v>
      </c>
      <c r="B16" s="62">
        <v>2.19</v>
      </c>
      <c r="C16" s="77"/>
      <c r="D16" s="137"/>
      <c r="E16" s="125"/>
      <c r="F16" s="125"/>
      <c r="G16" s="125"/>
      <c r="H16" s="125"/>
      <c r="I16" s="125"/>
      <c r="J16" s="125"/>
      <c r="K16" s="125"/>
      <c r="L16" s="90" t="s">
        <v>192</v>
      </c>
      <c r="M16" s="90"/>
      <c r="N16" s="128"/>
      <c r="O16" s="138"/>
    </row>
    <row r="17" spans="1:15" ht="33" customHeight="1" x14ac:dyDescent="0.3">
      <c r="A17" s="134" t="s">
        <v>89</v>
      </c>
      <c r="B17" s="62">
        <v>1.73</v>
      </c>
      <c r="C17" s="77"/>
      <c r="D17" s="133" t="s">
        <v>126</v>
      </c>
      <c r="E17" s="125"/>
      <c r="F17" s="125"/>
      <c r="G17" s="125"/>
      <c r="H17" s="125"/>
      <c r="I17" s="125"/>
      <c r="J17" s="125"/>
      <c r="K17" s="125"/>
      <c r="L17" s="196" t="s">
        <v>193</v>
      </c>
      <c r="M17" s="196"/>
      <c r="N17" s="196"/>
      <c r="O17" s="197"/>
    </row>
    <row r="18" spans="1:15" x14ac:dyDescent="0.3">
      <c r="A18" s="134" t="s">
        <v>90</v>
      </c>
      <c r="B18" s="62">
        <v>1.86</v>
      </c>
      <c r="C18" s="77"/>
      <c r="D18" s="136"/>
      <c r="E18" s="125"/>
      <c r="F18" s="125"/>
      <c r="G18" s="125"/>
      <c r="H18" s="125"/>
      <c r="I18" s="125"/>
      <c r="J18" s="125"/>
      <c r="K18" s="125"/>
      <c r="L18" s="96" t="s">
        <v>194</v>
      </c>
      <c r="M18" s="96" t="s">
        <v>199</v>
      </c>
      <c r="N18" s="96" t="s">
        <v>201</v>
      </c>
      <c r="O18" s="139" t="s">
        <v>200</v>
      </c>
    </row>
    <row r="19" spans="1:15" ht="16.2" thickBot="1" x14ac:dyDescent="0.35">
      <c r="A19" s="134" t="s">
        <v>91</v>
      </c>
      <c r="B19" s="62">
        <v>2.06</v>
      </c>
      <c r="C19" s="77"/>
      <c r="D19" s="131" t="s">
        <v>127</v>
      </c>
      <c r="E19" s="125"/>
      <c r="F19" s="131" t="s">
        <v>128</v>
      </c>
      <c r="G19" s="125"/>
      <c r="H19" s="125"/>
      <c r="I19" s="125"/>
      <c r="J19" s="125"/>
      <c r="K19" s="125"/>
      <c r="L19" s="91" t="s">
        <v>195</v>
      </c>
      <c r="M19" s="95">
        <v>50</v>
      </c>
      <c r="N19" s="95">
        <v>50</v>
      </c>
      <c r="O19" s="140">
        <v>90</v>
      </c>
    </row>
    <row r="20" spans="1:15" ht="27" thickBot="1" x14ac:dyDescent="0.35">
      <c r="A20" s="134" t="s">
        <v>92</v>
      </c>
      <c r="B20" s="62">
        <v>2.2000000000000002</v>
      </c>
      <c r="C20" s="77"/>
      <c r="D20" s="112" t="s">
        <v>104</v>
      </c>
      <c r="E20" s="113" t="s">
        <v>107</v>
      </c>
      <c r="F20" s="113" t="s">
        <v>108</v>
      </c>
      <c r="G20" s="113" t="s">
        <v>109</v>
      </c>
      <c r="H20" s="113" t="s">
        <v>110</v>
      </c>
      <c r="I20" s="114" t="s">
        <v>129</v>
      </c>
      <c r="J20" s="125"/>
      <c r="K20" s="125"/>
      <c r="L20" s="91" t="s">
        <v>196</v>
      </c>
      <c r="M20" s="95">
        <v>60</v>
      </c>
      <c r="N20" s="95">
        <v>50</v>
      </c>
      <c r="O20" s="140">
        <v>90</v>
      </c>
    </row>
    <row r="21" spans="1:15" ht="26.4" x14ac:dyDescent="0.3">
      <c r="A21" s="134" t="s">
        <v>93</v>
      </c>
      <c r="B21" s="62">
        <v>0.56000000000000005</v>
      </c>
      <c r="C21" s="77"/>
      <c r="D21" s="105" t="s">
        <v>130</v>
      </c>
      <c r="E21" s="115">
        <v>80</v>
      </c>
      <c r="F21" s="115">
        <v>30</v>
      </c>
      <c r="G21" s="115">
        <v>30</v>
      </c>
      <c r="H21" s="115" t="s">
        <v>116</v>
      </c>
      <c r="I21" s="115">
        <v>140</v>
      </c>
      <c r="J21" s="125"/>
      <c r="K21" s="125"/>
      <c r="L21" s="91" t="s">
        <v>197</v>
      </c>
      <c r="M21" s="95">
        <v>60</v>
      </c>
      <c r="N21" s="95">
        <v>50</v>
      </c>
      <c r="O21" s="140" t="s">
        <v>202</v>
      </c>
    </row>
    <row r="22" spans="1:15" ht="26.4" x14ac:dyDescent="0.3">
      <c r="A22" s="134" t="s">
        <v>94</v>
      </c>
      <c r="B22" s="62">
        <v>5.6</v>
      </c>
      <c r="C22" s="77"/>
      <c r="D22" s="105" t="s">
        <v>131</v>
      </c>
      <c r="E22" s="104">
        <v>80</v>
      </c>
      <c r="F22" s="104">
        <v>60</v>
      </c>
      <c r="G22" s="104">
        <v>30</v>
      </c>
      <c r="H22" s="104" t="s">
        <v>116</v>
      </c>
      <c r="I22" s="115">
        <v>170</v>
      </c>
      <c r="J22" s="125"/>
      <c r="K22" s="125"/>
      <c r="L22" s="91" t="s">
        <v>198</v>
      </c>
      <c r="M22" s="95" t="s">
        <v>202</v>
      </c>
      <c r="N22" s="95">
        <v>50</v>
      </c>
      <c r="O22" s="140" t="s">
        <v>202</v>
      </c>
    </row>
    <row r="23" spans="1:15" ht="27" thickBot="1" x14ac:dyDescent="0.35">
      <c r="A23" s="134" t="s">
        <v>95</v>
      </c>
      <c r="B23" s="62">
        <v>5.0999999999999996</v>
      </c>
      <c r="C23" s="77"/>
      <c r="D23" s="109" t="s">
        <v>132</v>
      </c>
      <c r="E23" s="110">
        <v>80</v>
      </c>
      <c r="F23" s="110">
        <v>60</v>
      </c>
      <c r="G23" s="110">
        <v>40</v>
      </c>
      <c r="H23" s="110" t="s">
        <v>116</v>
      </c>
      <c r="I23" s="116">
        <v>180</v>
      </c>
      <c r="J23" s="125"/>
      <c r="K23" s="125"/>
      <c r="L23" s="125"/>
      <c r="M23" s="125"/>
      <c r="N23" s="125"/>
      <c r="O23" s="126"/>
    </row>
    <row r="24" spans="1:15" x14ac:dyDescent="0.3">
      <c r="A24" s="134" t="s">
        <v>96</v>
      </c>
      <c r="B24" s="62">
        <v>4.54</v>
      </c>
      <c r="C24" s="77"/>
      <c r="D24" s="141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6"/>
    </row>
    <row r="25" spans="1:15" ht="16.2" thickBot="1" x14ac:dyDescent="0.35">
      <c r="A25" s="134" t="s">
        <v>97</v>
      </c>
      <c r="B25" s="62">
        <v>0.46</v>
      </c>
      <c r="C25" s="77"/>
      <c r="D25" s="142" t="s">
        <v>133</v>
      </c>
      <c r="E25" s="143" t="s">
        <v>134</v>
      </c>
      <c r="F25" s="125"/>
      <c r="G25" s="125"/>
      <c r="H25" s="125"/>
      <c r="I25" s="125"/>
      <c r="J25" s="125"/>
      <c r="K25" s="125"/>
      <c r="L25" s="125"/>
      <c r="M25" s="125"/>
      <c r="N25" s="125"/>
      <c r="O25" s="126"/>
    </row>
    <row r="26" spans="1:15" ht="27" thickBot="1" x14ac:dyDescent="0.35">
      <c r="A26" s="134" t="s">
        <v>98</v>
      </c>
      <c r="B26" s="62">
        <v>0.38</v>
      </c>
      <c r="C26" s="77"/>
      <c r="D26" s="112" t="s">
        <v>104</v>
      </c>
      <c r="E26" s="113" t="s">
        <v>107</v>
      </c>
      <c r="F26" s="113" t="s">
        <v>108</v>
      </c>
      <c r="G26" s="113" t="s">
        <v>109</v>
      </c>
      <c r="H26" s="113" t="s">
        <v>110</v>
      </c>
      <c r="I26" s="114" t="s">
        <v>129</v>
      </c>
      <c r="J26" s="125"/>
      <c r="K26" s="125"/>
      <c r="L26" s="125"/>
      <c r="M26" s="125"/>
      <c r="N26" s="125"/>
      <c r="O26" s="126"/>
    </row>
    <row r="27" spans="1:15" ht="26.4" x14ac:dyDescent="0.3">
      <c r="A27" s="134" t="s">
        <v>99</v>
      </c>
      <c r="B27" s="62">
        <v>0.53</v>
      </c>
      <c r="C27" s="77"/>
      <c r="D27" s="117" t="s">
        <v>135</v>
      </c>
      <c r="E27" s="115">
        <v>100</v>
      </c>
      <c r="F27" s="115">
        <v>40</v>
      </c>
      <c r="G27" s="115">
        <v>30</v>
      </c>
      <c r="H27" s="115">
        <v>-20</v>
      </c>
      <c r="I27" s="115" t="s">
        <v>136</v>
      </c>
      <c r="J27" s="125"/>
      <c r="K27" s="125"/>
      <c r="L27" s="125"/>
      <c r="M27" s="125"/>
      <c r="N27" s="125"/>
      <c r="O27" s="126"/>
    </row>
    <row r="28" spans="1:15" ht="26.4" x14ac:dyDescent="0.3">
      <c r="A28" s="130"/>
      <c r="B28" s="125"/>
      <c r="C28" s="125"/>
      <c r="D28" s="117" t="s">
        <v>137</v>
      </c>
      <c r="E28" s="104">
        <v>100</v>
      </c>
      <c r="F28" s="115">
        <v>60</v>
      </c>
      <c r="G28" s="115">
        <v>30</v>
      </c>
      <c r="H28" s="115">
        <v>30</v>
      </c>
      <c r="I28" s="115">
        <v>220</v>
      </c>
      <c r="J28" s="125"/>
      <c r="K28" s="125"/>
      <c r="L28" s="125"/>
      <c r="M28" s="125"/>
      <c r="N28" s="125"/>
      <c r="O28" s="126"/>
    </row>
    <row r="29" spans="1:15" ht="26.4" x14ac:dyDescent="0.3">
      <c r="A29" s="127" t="s">
        <v>182</v>
      </c>
      <c r="B29" s="128"/>
      <c r="C29" s="125"/>
      <c r="D29" s="117" t="s">
        <v>138</v>
      </c>
      <c r="E29" s="104">
        <v>100</v>
      </c>
      <c r="F29" s="115">
        <v>60</v>
      </c>
      <c r="G29" s="115">
        <v>60</v>
      </c>
      <c r="H29" s="115">
        <v>30</v>
      </c>
      <c r="I29" s="115">
        <v>250</v>
      </c>
      <c r="J29" s="125"/>
      <c r="K29" s="125"/>
      <c r="L29" s="125"/>
      <c r="M29" s="125"/>
      <c r="N29" s="125"/>
      <c r="O29" s="126"/>
    </row>
    <row r="30" spans="1:15" ht="27" thickBot="1" x14ac:dyDescent="0.35">
      <c r="A30" s="129" t="s">
        <v>167</v>
      </c>
      <c r="B30" s="125"/>
      <c r="C30" s="125"/>
      <c r="D30" s="118" t="s">
        <v>139</v>
      </c>
      <c r="E30" s="110">
        <v>100</v>
      </c>
      <c r="F30" s="110">
        <v>60</v>
      </c>
      <c r="G30" s="110">
        <v>60</v>
      </c>
      <c r="H30" s="110">
        <v>40</v>
      </c>
      <c r="I30" s="110">
        <v>260</v>
      </c>
      <c r="J30" s="125"/>
      <c r="K30" s="125"/>
      <c r="L30" s="125"/>
      <c r="M30" s="125"/>
      <c r="N30" s="125"/>
      <c r="O30" s="126"/>
    </row>
    <row r="31" spans="1:15" ht="15.6" thickBot="1" x14ac:dyDescent="0.35">
      <c r="A31" s="144"/>
      <c r="B31" s="125"/>
      <c r="C31" s="125"/>
      <c r="D31" s="136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6"/>
    </row>
    <row r="32" spans="1:15" ht="16.2" thickBot="1" x14ac:dyDescent="0.35">
      <c r="A32" s="79" t="s">
        <v>168</v>
      </c>
      <c r="B32" s="81" t="s">
        <v>170</v>
      </c>
      <c r="C32" s="125"/>
      <c r="D32" s="143" t="s">
        <v>140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6"/>
    </row>
    <row r="33" spans="1:15" ht="27" thickBot="1" x14ac:dyDescent="0.35">
      <c r="A33" s="80" t="s">
        <v>169</v>
      </c>
      <c r="B33" s="82" t="s">
        <v>171</v>
      </c>
      <c r="C33" s="125"/>
      <c r="D33" s="112" t="s">
        <v>104</v>
      </c>
      <c r="E33" s="113" t="s">
        <v>107</v>
      </c>
      <c r="F33" s="113" t="s">
        <v>108</v>
      </c>
      <c r="G33" s="113" t="s">
        <v>109</v>
      </c>
      <c r="H33" s="113" t="s">
        <v>110</v>
      </c>
      <c r="I33" s="114" t="s">
        <v>129</v>
      </c>
      <c r="J33" s="125"/>
      <c r="K33" s="125"/>
      <c r="L33" s="125"/>
      <c r="M33" s="125"/>
      <c r="N33" s="125"/>
      <c r="O33" s="126"/>
    </row>
    <row r="34" spans="1:15" ht="26.4" x14ac:dyDescent="0.3">
      <c r="A34" s="83" t="s">
        <v>172</v>
      </c>
      <c r="B34" s="85" t="s">
        <v>177</v>
      </c>
      <c r="C34" s="125"/>
      <c r="D34" s="117" t="s">
        <v>135</v>
      </c>
      <c r="E34" s="115">
        <v>120</v>
      </c>
      <c r="F34" s="115">
        <v>40</v>
      </c>
      <c r="G34" s="115">
        <v>40</v>
      </c>
      <c r="H34" s="115">
        <v>-30</v>
      </c>
      <c r="I34" s="115" t="s">
        <v>141</v>
      </c>
      <c r="J34" s="125"/>
      <c r="K34" s="125"/>
      <c r="L34" s="125"/>
      <c r="M34" s="125"/>
      <c r="N34" s="125"/>
      <c r="O34" s="126"/>
    </row>
    <row r="35" spans="1:15" ht="30" x14ac:dyDescent="0.3">
      <c r="A35" s="83" t="s">
        <v>173</v>
      </c>
      <c r="B35" s="85" t="s">
        <v>178</v>
      </c>
      <c r="C35" s="125"/>
      <c r="D35" s="117" t="s">
        <v>137</v>
      </c>
      <c r="E35" s="115">
        <v>120</v>
      </c>
      <c r="F35" s="115">
        <v>80</v>
      </c>
      <c r="G35" s="115">
        <v>40</v>
      </c>
      <c r="H35" s="115">
        <v>30</v>
      </c>
      <c r="I35" s="115">
        <v>270</v>
      </c>
      <c r="J35" s="125"/>
      <c r="K35" s="125"/>
      <c r="L35" s="125"/>
      <c r="M35" s="125"/>
      <c r="N35" s="125"/>
      <c r="O35" s="126"/>
    </row>
    <row r="36" spans="1:15" ht="30" x14ac:dyDescent="0.3">
      <c r="A36" s="83" t="s">
        <v>174</v>
      </c>
      <c r="B36" s="85" t="s">
        <v>179</v>
      </c>
      <c r="C36" s="125"/>
      <c r="D36" s="117" t="s">
        <v>138</v>
      </c>
      <c r="E36" s="115">
        <v>120</v>
      </c>
      <c r="F36" s="115">
        <v>80</v>
      </c>
      <c r="G36" s="115">
        <v>60</v>
      </c>
      <c r="H36" s="115">
        <v>30</v>
      </c>
      <c r="I36" s="115">
        <v>290</v>
      </c>
      <c r="J36" s="125"/>
      <c r="K36" s="125"/>
      <c r="L36" s="125"/>
      <c r="M36" s="125"/>
      <c r="N36" s="125"/>
      <c r="O36" s="126"/>
    </row>
    <row r="37" spans="1:15" ht="30.6" thickBot="1" x14ac:dyDescent="0.35">
      <c r="A37" s="83" t="s">
        <v>175</v>
      </c>
      <c r="B37" s="86"/>
      <c r="C37" s="125"/>
      <c r="D37" s="118" t="s">
        <v>139</v>
      </c>
      <c r="E37" s="110">
        <v>120</v>
      </c>
      <c r="F37" s="116">
        <v>80</v>
      </c>
      <c r="G37" s="116">
        <v>60</v>
      </c>
      <c r="H37" s="116">
        <v>60</v>
      </c>
      <c r="I37" s="116">
        <v>320</v>
      </c>
      <c r="J37" s="125"/>
      <c r="K37" s="125"/>
      <c r="L37" s="125"/>
      <c r="M37" s="125"/>
      <c r="N37" s="125"/>
      <c r="O37" s="126"/>
    </row>
    <row r="38" spans="1:15" ht="30.6" thickBot="1" x14ac:dyDescent="0.35">
      <c r="A38" s="84" t="s">
        <v>176</v>
      </c>
      <c r="B38" s="87"/>
      <c r="C38" s="125"/>
      <c r="D38" s="137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6"/>
    </row>
    <row r="39" spans="1:15" s="94" customFormat="1" ht="28.2" customHeight="1" x14ac:dyDescent="0.3">
      <c r="A39" s="193" t="s">
        <v>180</v>
      </c>
      <c r="B39" s="194"/>
      <c r="C39" s="145"/>
      <c r="D39" s="146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7"/>
    </row>
    <row r="40" spans="1:15" ht="15.6" x14ac:dyDescent="0.3">
      <c r="A40" s="148"/>
      <c r="B40" s="125"/>
      <c r="C40" s="125"/>
      <c r="D40" s="133" t="s">
        <v>142</v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6"/>
    </row>
    <row r="41" spans="1:15" x14ac:dyDescent="0.3">
      <c r="A41" s="130"/>
      <c r="B41" s="125"/>
      <c r="C41" s="125"/>
      <c r="D41" s="136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6"/>
    </row>
    <row r="42" spans="1:15" ht="16.2" thickBot="1" x14ac:dyDescent="0.35">
      <c r="A42" s="148"/>
      <c r="B42" s="125"/>
      <c r="C42" s="125"/>
      <c r="D42" s="149" t="s">
        <v>143</v>
      </c>
      <c r="E42" s="125"/>
      <c r="F42" s="131" t="s">
        <v>144</v>
      </c>
      <c r="G42" s="125"/>
      <c r="H42" s="125"/>
      <c r="I42" s="125"/>
      <c r="J42" s="125"/>
      <c r="K42" s="125"/>
      <c r="L42" s="125"/>
      <c r="M42" s="125"/>
      <c r="N42" s="125"/>
      <c r="O42" s="126"/>
    </row>
    <row r="43" spans="1:15" ht="27" thickBot="1" x14ac:dyDescent="0.35">
      <c r="A43" s="130"/>
      <c r="B43" s="125"/>
      <c r="C43" s="125"/>
      <c r="D43" s="112" t="s">
        <v>104</v>
      </c>
      <c r="E43" s="113" t="s">
        <v>107</v>
      </c>
      <c r="F43" s="113" t="s">
        <v>108</v>
      </c>
      <c r="G43" s="113" t="s">
        <v>109</v>
      </c>
      <c r="H43" s="113" t="s">
        <v>110</v>
      </c>
      <c r="I43" s="114" t="s">
        <v>129</v>
      </c>
      <c r="J43" s="125"/>
      <c r="K43" s="125"/>
      <c r="L43" s="125"/>
      <c r="M43" s="125"/>
      <c r="N43" s="125"/>
      <c r="O43" s="126"/>
    </row>
    <row r="44" spans="1:15" ht="26.4" x14ac:dyDescent="0.3">
      <c r="A44" s="130"/>
      <c r="B44" s="125"/>
      <c r="C44" s="125"/>
      <c r="D44" s="117" t="s">
        <v>145</v>
      </c>
      <c r="E44" s="104">
        <v>60</v>
      </c>
      <c r="F44" s="104">
        <v>30</v>
      </c>
      <c r="G44" s="104">
        <v>-30</v>
      </c>
      <c r="H44" s="104" t="s">
        <v>116</v>
      </c>
      <c r="I44" s="104" t="s">
        <v>146</v>
      </c>
      <c r="J44" s="125"/>
      <c r="K44" s="125"/>
      <c r="L44" s="125"/>
      <c r="M44" s="125"/>
      <c r="N44" s="125"/>
      <c r="O44" s="126"/>
    </row>
    <row r="45" spans="1:15" ht="26.4" x14ac:dyDescent="0.3">
      <c r="A45" s="130"/>
      <c r="B45" s="125"/>
      <c r="C45" s="125"/>
      <c r="D45" s="117" t="s">
        <v>147</v>
      </c>
      <c r="E45" s="104">
        <v>60</v>
      </c>
      <c r="F45" s="104">
        <v>40</v>
      </c>
      <c r="G45" s="104">
        <v>-30</v>
      </c>
      <c r="H45" s="104" t="s">
        <v>116</v>
      </c>
      <c r="I45" s="104" t="s">
        <v>148</v>
      </c>
      <c r="J45" s="125"/>
      <c r="K45" s="125"/>
      <c r="L45" s="125"/>
      <c r="M45" s="125"/>
      <c r="N45" s="125"/>
      <c r="O45" s="126"/>
    </row>
    <row r="46" spans="1:15" ht="27" thickBot="1" x14ac:dyDescent="0.35">
      <c r="A46" s="130"/>
      <c r="B46" s="125"/>
      <c r="C46" s="125"/>
      <c r="D46" s="118" t="s">
        <v>149</v>
      </c>
      <c r="E46" s="110">
        <v>60</v>
      </c>
      <c r="F46" s="110">
        <v>40</v>
      </c>
      <c r="G46" s="110">
        <v>-40</v>
      </c>
      <c r="H46" s="110" t="s">
        <v>116</v>
      </c>
      <c r="I46" s="110" t="s">
        <v>150</v>
      </c>
      <c r="J46" s="125"/>
      <c r="K46" s="125"/>
      <c r="L46" s="125"/>
      <c r="M46" s="125"/>
      <c r="N46" s="125"/>
      <c r="O46" s="126"/>
    </row>
    <row r="47" spans="1:15" x14ac:dyDescent="0.3">
      <c r="A47" s="130"/>
      <c r="B47" s="125"/>
      <c r="C47" s="125"/>
      <c r="D47" s="141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6"/>
    </row>
    <row r="48" spans="1:15" ht="16.2" thickBot="1" x14ac:dyDescent="0.35">
      <c r="A48" s="130"/>
      <c r="B48" s="125"/>
      <c r="C48" s="125"/>
      <c r="D48" s="150" t="s">
        <v>151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6"/>
    </row>
    <row r="49" spans="1:15" ht="27" thickBot="1" x14ac:dyDescent="0.35">
      <c r="A49" s="130"/>
      <c r="B49" s="125"/>
      <c r="C49" s="125"/>
      <c r="D49" s="112" t="s">
        <v>104</v>
      </c>
      <c r="E49" s="113" t="s">
        <v>107</v>
      </c>
      <c r="F49" s="113" t="s">
        <v>108</v>
      </c>
      <c r="G49" s="113" t="s">
        <v>109</v>
      </c>
      <c r="H49" s="113" t="s">
        <v>110</v>
      </c>
      <c r="I49" s="114" t="s">
        <v>129</v>
      </c>
      <c r="J49" s="125"/>
      <c r="K49" s="125"/>
      <c r="L49" s="125"/>
      <c r="M49" s="125"/>
      <c r="N49" s="125"/>
      <c r="O49" s="126"/>
    </row>
    <row r="50" spans="1:15" ht="26.4" x14ac:dyDescent="0.3">
      <c r="A50" s="130"/>
      <c r="B50" s="125"/>
      <c r="C50" s="125"/>
      <c r="D50" s="105" t="s">
        <v>130</v>
      </c>
      <c r="E50" s="104">
        <v>80</v>
      </c>
      <c r="F50" s="104">
        <v>20</v>
      </c>
      <c r="G50" s="104">
        <v>-20</v>
      </c>
      <c r="H50" s="104"/>
      <c r="I50" s="104" t="s">
        <v>152</v>
      </c>
      <c r="J50" s="125"/>
      <c r="K50" s="125"/>
      <c r="L50" s="125"/>
      <c r="M50" s="125"/>
      <c r="N50" s="125"/>
      <c r="O50" s="126"/>
    </row>
    <row r="51" spans="1:15" ht="26.4" x14ac:dyDescent="0.3">
      <c r="A51" s="130"/>
      <c r="B51" s="125"/>
      <c r="C51" s="125"/>
      <c r="D51" s="105" t="s">
        <v>131</v>
      </c>
      <c r="E51" s="104">
        <v>80</v>
      </c>
      <c r="F51" s="104">
        <v>40</v>
      </c>
      <c r="G51" s="104">
        <v>-20</v>
      </c>
      <c r="H51" s="104">
        <v>-20</v>
      </c>
      <c r="I51" s="104" t="s">
        <v>153</v>
      </c>
      <c r="J51" s="125"/>
      <c r="K51" s="125"/>
      <c r="L51" s="125"/>
      <c r="M51" s="125"/>
      <c r="N51" s="125"/>
      <c r="O51" s="126"/>
    </row>
    <row r="52" spans="1:15" ht="26.4" x14ac:dyDescent="0.3">
      <c r="A52" s="130"/>
      <c r="B52" s="125"/>
      <c r="C52" s="125"/>
      <c r="D52" s="105" t="s">
        <v>154</v>
      </c>
      <c r="E52" s="104">
        <v>80</v>
      </c>
      <c r="F52" s="104">
        <v>40</v>
      </c>
      <c r="G52" s="104">
        <v>40</v>
      </c>
      <c r="H52" s="104">
        <v>-20</v>
      </c>
      <c r="I52" s="104" t="s">
        <v>155</v>
      </c>
      <c r="J52" s="125"/>
      <c r="K52" s="125"/>
      <c r="L52" s="125"/>
      <c r="M52" s="125"/>
      <c r="N52" s="125"/>
      <c r="O52" s="126"/>
    </row>
    <row r="53" spans="1:15" ht="15" thickBot="1" x14ac:dyDescent="0.35">
      <c r="A53" s="130"/>
      <c r="B53" s="125"/>
      <c r="C53" s="125"/>
      <c r="D53" s="109" t="s">
        <v>156</v>
      </c>
      <c r="E53" s="110">
        <v>80</v>
      </c>
      <c r="F53" s="110">
        <v>40</v>
      </c>
      <c r="G53" s="110">
        <v>40</v>
      </c>
      <c r="H53" s="110">
        <v>-40</v>
      </c>
      <c r="I53" s="110" t="s">
        <v>157</v>
      </c>
      <c r="J53" s="125"/>
      <c r="K53" s="125"/>
      <c r="L53" s="125"/>
      <c r="M53" s="125"/>
      <c r="N53" s="125"/>
      <c r="O53" s="126"/>
    </row>
    <row r="54" spans="1:15" x14ac:dyDescent="0.3">
      <c r="A54" s="130"/>
      <c r="B54" s="125"/>
      <c r="C54" s="125"/>
      <c r="D54" s="136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6"/>
    </row>
    <row r="55" spans="1:15" ht="16.2" thickBot="1" x14ac:dyDescent="0.35">
      <c r="A55" s="130"/>
      <c r="B55" s="125"/>
      <c r="C55" s="125"/>
      <c r="D55" s="150" t="s">
        <v>158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6"/>
    </row>
    <row r="56" spans="1:15" ht="27" thickBot="1" x14ac:dyDescent="0.35">
      <c r="A56" s="130"/>
      <c r="B56" s="125"/>
      <c r="C56" s="125"/>
      <c r="D56" s="112" t="s">
        <v>104</v>
      </c>
      <c r="E56" s="113" t="s">
        <v>107</v>
      </c>
      <c r="F56" s="113" t="s">
        <v>108</v>
      </c>
      <c r="G56" s="113" t="s">
        <v>109</v>
      </c>
      <c r="H56" s="113" t="s">
        <v>110</v>
      </c>
      <c r="I56" s="114" t="s">
        <v>129</v>
      </c>
      <c r="J56" s="125"/>
      <c r="K56" s="125"/>
      <c r="L56" s="125"/>
      <c r="M56" s="125"/>
      <c r="N56" s="125"/>
      <c r="O56" s="126"/>
    </row>
    <row r="57" spans="1:15" ht="26.4" x14ac:dyDescent="0.3">
      <c r="A57" s="130"/>
      <c r="B57" s="125"/>
      <c r="C57" s="125"/>
      <c r="D57" s="117" t="s">
        <v>135</v>
      </c>
      <c r="E57" s="104">
        <v>100</v>
      </c>
      <c r="F57" s="104">
        <v>20</v>
      </c>
      <c r="G57" s="104">
        <v>20</v>
      </c>
      <c r="H57" s="104">
        <v>-20</v>
      </c>
      <c r="I57" s="104" t="s">
        <v>159</v>
      </c>
      <c r="J57" s="125"/>
      <c r="K57" s="125"/>
      <c r="L57" s="125"/>
      <c r="M57" s="125"/>
      <c r="N57" s="125"/>
      <c r="O57" s="126"/>
    </row>
    <row r="58" spans="1:15" ht="26.4" x14ac:dyDescent="0.3">
      <c r="A58" s="130"/>
      <c r="B58" s="125"/>
      <c r="C58" s="125"/>
      <c r="D58" s="117" t="s">
        <v>137</v>
      </c>
      <c r="E58" s="104">
        <v>100</v>
      </c>
      <c r="F58" s="104">
        <v>60</v>
      </c>
      <c r="G58" s="104">
        <v>20</v>
      </c>
      <c r="H58" s="104">
        <v>-20</v>
      </c>
      <c r="I58" s="104" t="s">
        <v>160</v>
      </c>
      <c r="J58" s="125"/>
      <c r="K58" s="125"/>
      <c r="L58" s="125"/>
      <c r="M58" s="125"/>
      <c r="N58" s="125"/>
      <c r="O58" s="126"/>
    </row>
    <row r="59" spans="1:15" ht="26.4" x14ac:dyDescent="0.3">
      <c r="A59" s="130"/>
      <c r="B59" s="125"/>
      <c r="C59" s="125"/>
      <c r="D59" s="117" t="s">
        <v>138</v>
      </c>
      <c r="E59" s="104">
        <v>100</v>
      </c>
      <c r="F59" s="104">
        <v>60</v>
      </c>
      <c r="G59" s="104">
        <v>40</v>
      </c>
      <c r="H59" s="104">
        <v>-20</v>
      </c>
      <c r="I59" s="104" t="s">
        <v>161</v>
      </c>
      <c r="J59" s="125"/>
      <c r="K59" s="125"/>
      <c r="L59" s="125"/>
      <c r="M59" s="125"/>
      <c r="N59" s="125"/>
      <c r="O59" s="126"/>
    </row>
    <row r="60" spans="1:15" ht="15" thickBot="1" x14ac:dyDescent="0.35">
      <c r="A60" s="130"/>
      <c r="B60" s="125"/>
      <c r="C60" s="125"/>
      <c r="D60" s="118" t="s">
        <v>156</v>
      </c>
      <c r="E60" s="110">
        <v>100</v>
      </c>
      <c r="F60" s="110">
        <v>60</v>
      </c>
      <c r="G60" s="110">
        <v>40</v>
      </c>
      <c r="H60" s="110">
        <v>40</v>
      </c>
      <c r="I60" s="110">
        <v>240</v>
      </c>
      <c r="J60" s="125"/>
      <c r="K60" s="125"/>
      <c r="L60" s="125"/>
      <c r="M60" s="125"/>
      <c r="N60" s="125"/>
      <c r="O60" s="126"/>
    </row>
    <row r="61" spans="1:15" x14ac:dyDescent="0.3">
      <c r="A61" s="130"/>
      <c r="B61" s="125"/>
      <c r="C61" s="125"/>
      <c r="D61" s="151" t="s">
        <v>162</v>
      </c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6"/>
    </row>
    <row r="62" spans="1:15" x14ac:dyDescent="0.3">
      <c r="A62" s="130"/>
      <c r="B62" s="125"/>
      <c r="C62" s="125"/>
      <c r="D62" s="151" t="s">
        <v>163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6"/>
    </row>
    <row r="63" spans="1:15" x14ac:dyDescent="0.3">
      <c r="A63" s="130"/>
      <c r="B63" s="125"/>
      <c r="C63" s="125"/>
      <c r="D63" s="151" t="s">
        <v>164</v>
      </c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6"/>
    </row>
    <row r="64" spans="1:15" x14ac:dyDescent="0.3">
      <c r="A64" s="130"/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6"/>
    </row>
    <row r="65" spans="1:15" ht="15" thickBot="1" x14ac:dyDescent="0.35">
      <c r="A65" s="152"/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4"/>
    </row>
  </sheetData>
  <mergeCells count="7">
    <mergeCell ref="D7:D9"/>
    <mergeCell ref="F7:I8"/>
    <mergeCell ref="D10:D12"/>
    <mergeCell ref="A39:B39"/>
    <mergeCell ref="L4:M4"/>
    <mergeCell ref="L17:O17"/>
    <mergeCell ref="D4:J4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zoomScale="80" zoomScaleNormal="80" workbookViewId="0">
      <selection sqref="A1:XFD1048576"/>
    </sheetView>
  </sheetViews>
  <sheetFormatPr baseColWidth="10" defaultRowHeight="14.4" x14ac:dyDescent="0.3"/>
  <cols>
    <col min="1" max="1" width="12.44140625" customWidth="1"/>
    <col min="2" max="2" width="17.44140625" customWidth="1"/>
    <col min="3" max="3" width="20.6640625" customWidth="1"/>
    <col min="4" max="4" width="21.21875" customWidth="1"/>
    <col min="5" max="5" width="18.21875" customWidth="1"/>
    <col min="6" max="6" width="12.6640625" customWidth="1"/>
    <col min="11" max="11" width="3.21875" style="63" customWidth="1"/>
  </cols>
  <sheetData>
    <row r="1" spans="1:12" ht="18" x14ac:dyDescent="0.35">
      <c r="A1" s="3" t="s">
        <v>0</v>
      </c>
    </row>
    <row r="2" spans="1:12" x14ac:dyDescent="0.3">
      <c r="A2" t="s">
        <v>1</v>
      </c>
      <c r="C2" s="48"/>
    </row>
    <row r="4" spans="1:12" x14ac:dyDescent="0.3">
      <c r="A4" t="s">
        <v>2</v>
      </c>
      <c r="B4" s="48"/>
      <c r="C4" t="s">
        <v>3</v>
      </c>
      <c r="D4" s="50"/>
      <c r="E4" t="s">
        <v>4</v>
      </c>
      <c r="F4" s="48"/>
      <c r="I4" t="s">
        <v>5</v>
      </c>
      <c r="J4" s="48"/>
      <c r="K4" s="64"/>
    </row>
    <row r="5" spans="1:12" x14ac:dyDescent="0.3">
      <c r="A5" t="s">
        <v>6</v>
      </c>
      <c r="B5" s="48"/>
      <c r="C5" t="s">
        <v>7</v>
      </c>
      <c r="D5" s="50"/>
      <c r="E5" t="s">
        <v>8</v>
      </c>
      <c r="F5" s="48"/>
      <c r="G5" t="s">
        <v>9</v>
      </c>
      <c r="H5" s="52"/>
      <c r="I5" t="s">
        <v>66</v>
      </c>
      <c r="J5" s="48"/>
      <c r="K5" s="63" t="s">
        <v>67</v>
      </c>
    </row>
    <row r="6" spans="1:12" x14ac:dyDescent="0.3">
      <c r="A6" t="s">
        <v>10</v>
      </c>
      <c r="B6" s="48"/>
      <c r="C6" t="s">
        <v>11</v>
      </c>
      <c r="D6" s="51"/>
      <c r="E6" t="s">
        <v>12</v>
      </c>
      <c r="F6" s="48"/>
      <c r="G6" t="s">
        <v>13</v>
      </c>
      <c r="H6" s="50"/>
      <c r="I6" t="s">
        <v>14</v>
      </c>
      <c r="J6" s="48"/>
      <c r="K6" s="64"/>
    </row>
    <row r="7" spans="1:12" x14ac:dyDescent="0.3">
      <c r="A7" t="s">
        <v>15</v>
      </c>
      <c r="B7" s="48"/>
      <c r="C7" t="s">
        <v>16</v>
      </c>
      <c r="D7" s="50"/>
      <c r="E7" s="167" t="s">
        <v>65</v>
      </c>
      <c r="F7" s="168"/>
      <c r="G7" s="168"/>
      <c r="H7" s="169"/>
      <c r="I7" s="49"/>
      <c r="J7" t="s">
        <v>53</v>
      </c>
    </row>
    <row r="9" spans="1:12" x14ac:dyDescent="0.3">
      <c r="A9" s="2" t="s">
        <v>17</v>
      </c>
    </row>
    <row r="10" spans="1:12" x14ac:dyDescent="0.3">
      <c r="A10" s="6" t="s">
        <v>18</v>
      </c>
      <c r="B10" s="8"/>
      <c r="C10" s="8"/>
      <c r="D10" s="8"/>
      <c r="E10" s="8"/>
      <c r="F10" s="8"/>
      <c r="G10" s="8"/>
      <c r="H10" s="7"/>
      <c r="I10" s="78"/>
      <c r="J10" s="21" t="s">
        <v>19</v>
      </c>
      <c r="K10" s="65"/>
      <c r="L10" s="53"/>
    </row>
    <row r="11" spans="1:12" x14ac:dyDescent="0.3">
      <c r="A11" s="6" t="s">
        <v>20</v>
      </c>
      <c r="B11" s="8"/>
      <c r="C11" s="8"/>
      <c r="D11" s="8"/>
      <c r="E11" s="8"/>
      <c r="F11" s="8"/>
      <c r="G11" s="8"/>
      <c r="H11" s="7"/>
      <c r="I11" s="19"/>
      <c r="J11" s="21" t="s">
        <v>19</v>
      </c>
      <c r="K11" s="65"/>
    </row>
    <row r="12" spans="1:12" x14ac:dyDescent="0.3">
      <c r="A12" s="6" t="s">
        <v>21</v>
      </c>
      <c r="B12" s="8"/>
      <c r="C12" s="8"/>
      <c r="D12" s="8"/>
      <c r="E12" s="8"/>
      <c r="F12" s="8"/>
      <c r="G12" s="16"/>
      <c r="H12" s="17"/>
      <c r="I12" s="19"/>
      <c r="J12" s="21" t="s">
        <v>19</v>
      </c>
      <c r="K12" s="65"/>
    </row>
    <row r="13" spans="1:12" x14ac:dyDescent="0.3">
      <c r="A13" s="6" t="s">
        <v>22</v>
      </c>
      <c r="B13" s="8"/>
      <c r="C13" s="16"/>
      <c r="D13" s="16"/>
      <c r="E13" s="17"/>
      <c r="F13" t="s">
        <v>23</v>
      </c>
      <c r="G13" s="88"/>
      <c r="H13" s="17"/>
      <c r="I13" s="20"/>
      <c r="J13" s="21" t="s">
        <v>19</v>
      </c>
      <c r="K13" s="65"/>
    </row>
    <row r="14" spans="1:12" x14ac:dyDescent="0.3">
      <c r="A14" s="18" t="s">
        <v>24</v>
      </c>
      <c r="B14" s="17"/>
      <c r="C14" s="6" t="s">
        <v>25</v>
      </c>
      <c r="D14" s="8"/>
      <c r="E14" s="8"/>
      <c r="F14" s="8"/>
      <c r="G14" s="8"/>
      <c r="H14" s="7"/>
      <c r="I14" s="19"/>
      <c r="J14" s="21" t="s">
        <v>19</v>
      </c>
      <c r="K14" s="65"/>
    </row>
    <row r="15" spans="1:12" x14ac:dyDescent="0.3">
      <c r="A15" s="12"/>
      <c r="B15" s="13"/>
      <c r="C15" s="6" t="s">
        <v>204</v>
      </c>
      <c r="D15" s="8"/>
      <c r="E15" s="8"/>
      <c r="F15" s="8"/>
      <c r="G15" s="8"/>
      <c r="H15" s="7"/>
      <c r="I15" s="19"/>
      <c r="J15" s="21" t="s">
        <v>19</v>
      </c>
      <c r="K15" s="65"/>
      <c r="L15" s="53"/>
    </row>
    <row r="16" spans="1:12" x14ac:dyDescent="0.3">
      <c r="A16" s="33" t="s">
        <v>26</v>
      </c>
      <c r="B16" s="34"/>
      <c r="C16" s="34"/>
      <c r="D16" s="34"/>
      <c r="E16" s="34"/>
      <c r="F16" s="34"/>
      <c r="G16" s="35"/>
      <c r="H16" s="36"/>
      <c r="I16" s="89">
        <f>I10+I11+I12+I13-I14-I15</f>
        <v>0</v>
      </c>
      <c r="J16" s="22" t="s">
        <v>19</v>
      </c>
      <c r="K16" s="66"/>
    </row>
    <row r="18" spans="1:11" ht="18" customHeight="1" x14ac:dyDescent="0.3">
      <c r="A18" s="178" t="s">
        <v>203</v>
      </c>
      <c r="B18" s="179"/>
      <c r="C18" s="179"/>
      <c r="D18" s="179"/>
      <c r="E18" s="179"/>
      <c r="F18" s="179"/>
      <c r="G18" s="179"/>
      <c r="H18" s="179"/>
      <c r="I18" s="179"/>
      <c r="J18" s="180"/>
      <c r="K18" s="67"/>
    </row>
    <row r="19" spans="1:11" x14ac:dyDescent="0.3">
      <c r="A19" s="155" t="s">
        <v>27</v>
      </c>
      <c r="B19" s="156"/>
      <c r="C19" s="76" t="s">
        <v>68</v>
      </c>
      <c r="D19" s="11" t="s">
        <v>69</v>
      </c>
      <c r="E19" s="10" t="s">
        <v>28</v>
      </c>
      <c r="F19" s="10"/>
      <c r="G19" s="5" t="s">
        <v>72</v>
      </c>
      <c r="H19" s="9"/>
      <c r="I19" s="10"/>
      <c r="J19" s="14" t="s">
        <v>29</v>
      </c>
      <c r="K19" s="68"/>
    </row>
    <row r="20" spans="1:11" x14ac:dyDescent="0.3">
      <c r="A20" s="159"/>
      <c r="B20" s="160"/>
      <c r="C20" s="13"/>
      <c r="D20" s="55"/>
      <c r="E20" s="161"/>
      <c r="F20" s="160"/>
      <c r="G20" s="21"/>
      <c r="H20" s="157">
        <f>D20*E20*G20/100</f>
        <v>0</v>
      </c>
      <c r="I20" s="158"/>
      <c r="J20" s="21" t="s">
        <v>19</v>
      </c>
      <c r="K20" s="65"/>
    </row>
    <row r="21" spans="1:11" x14ac:dyDescent="0.3">
      <c r="A21" s="161"/>
      <c r="B21" s="160"/>
      <c r="C21" s="1"/>
      <c r="D21" s="21"/>
      <c r="E21" s="161"/>
      <c r="F21" s="160"/>
      <c r="G21" s="21"/>
      <c r="H21" s="157">
        <f t="shared" ref="H21:H24" si="0">D21*E21*G21/100</f>
        <v>0</v>
      </c>
      <c r="I21" s="158"/>
      <c r="J21" s="21" t="s">
        <v>19</v>
      </c>
      <c r="K21" s="65"/>
    </row>
    <row r="22" spans="1:11" x14ac:dyDescent="0.3">
      <c r="A22" s="161"/>
      <c r="B22" s="160"/>
      <c r="C22" s="1"/>
      <c r="D22" s="21"/>
      <c r="E22" s="161"/>
      <c r="F22" s="160"/>
      <c r="G22" s="21"/>
      <c r="H22" s="157">
        <f t="shared" si="0"/>
        <v>0</v>
      </c>
      <c r="I22" s="158"/>
      <c r="J22" s="21" t="s">
        <v>19</v>
      </c>
      <c r="K22" s="65"/>
    </row>
    <row r="23" spans="1:11" x14ac:dyDescent="0.3">
      <c r="A23" s="161"/>
      <c r="B23" s="160"/>
      <c r="C23" s="1"/>
      <c r="D23" s="21"/>
      <c r="E23" s="161"/>
      <c r="F23" s="160"/>
      <c r="G23" s="21"/>
      <c r="H23" s="157">
        <f t="shared" si="0"/>
        <v>0</v>
      </c>
      <c r="I23" s="158"/>
      <c r="J23" s="21" t="s">
        <v>19</v>
      </c>
      <c r="K23" s="65"/>
    </row>
    <row r="24" spans="1:11" x14ac:dyDescent="0.3">
      <c r="A24" s="161"/>
      <c r="B24" s="160"/>
      <c r="C24" s="1"/>
      <c r="D24" s="21"/>
      <c r="E24" s="161"/>
      <c r="F24" s="160"/>
      <c r="G24" s="21"/>
      <c r="H24" s="157">
        <f t="shared" si="0"/>
        <v>0</v>
      </c>
      <c r="I24" s="158"/>
      <c r="J24" s="21" t="s">
        <v>19</v>
      </c>
      <c r="K24" s="65"/>
    </row>
    <row r="25" spans="1:11" x14ac:dyDescent="0.3">
      <c r="A25" s="23" t="s">
        <v>30</v>
      </c>
      <c r="B25" s="24"/>
      <c r="C25" s="24"/>
      <c r="D25" s="24"/>
      <c r="E25" s="24"/>
      <c r="F25" s="24"/>
      <c r="G25" s="24"/>
      <c r="H25" s="24"/>
      <c r="I25" s="24"/>
      <c r="J25" s="58"/>
      <c r="K25" s="64"/>
    </row>
    <row r="26" spans="1:11" x14ac:dyDescent="0.3">
      <c r="A26" s="25" t="s">
        <v>27</v>
      </c>
      <c r="B26" s="59"/>
      <c r="C26" s="25" t="s">
        <v>31</v>
      </c>
      <c r="D26" s="26" t="s">
        <v>73</v>
      </c>
      <c r="E26" s="27" t="s">
        <v>28</v>
      </c>
      <c r="F26" s="27"/>
      <c r="G26" s="26"/>
      <c r="H26" s="25"/>
      <c r="I26" s="27"/>
      <c r="J26" s="28" t="s">
        <v>29</v>
      </c>
      <c r="K26" s="68"/>
    </row>
    <row r="27" spans="1:11" x14ac:dyDescent="0.3">
      <c r="A27" s="159"/>
      <c r="B27" s="160"/>
      <c r="C27" s="56"/>
      <c r="D27" s="57"/>
      <c r="E27" s="161"/>
      <c r="F27" s="162"/>
      <c r="G27" s="160"/>
      <c r="H27" s="157">
        <f>D27*E27</f>
        <v>0</v>
      </c>
      <c r="I27" s="158"/>
      <c r="J27" s="21" t="s">
        <v>19</v>
      </c>
      <c r="K27" s="65"/>
    </row>
    <row r="28" spans="1:11" x14ac:dyDescent="0.3">
      <c r="A28" s="159"/>
      <c r="B28" s="160"/>
      <c r="C28" s="56"/>
      <c r="D28" s="57"/>
      <c r="E28" s="161"/>
      <c r="F28" s="162"/>
      <c r="G28" s="160"/>
      <c r="H28" s="157">
        <f t="shared" ref="H28:H30" si="1">D28*E28</f>
        <v>0</v>
      </c>
      <c r="I28" s="158"/>
      <c r="J28" s="21" t="s">
        <v>19</v>
      </c>
      <c r="K28" s="65"/>
    </row>
    <row r="29" spans="1:11" x14ac:dyDescent="0.3">
      <c r="A29" s="159"/>
      <c r="B29" s="160"/>
      <c r="C29" s="56"/>
      <c r="D29" s="57"/>
      <c r="E29" s="161"/>
      <c r="F29" s="162"/>
      <c r="G29" s="160"/>
      <c r="H29" s="157">
        <f t="shared" si="1"/>
        <v>0</v>
      </c>
      <c r="I29" s="158"/>
      <c r="J29" s="21" t="s">
        <v>19</v>
      </c>
      <c r="K29" s="65"/>
    </row>
    <row r="30" spans="1:11" x14ac:dyDescent="0.3">
      <c r="A30" s="161"/>
      <c r="B30" s="160"/>
      <c r="C30" s="56"/>
      <c r="D30" s="57"/>
      <c r="E30" s="161"/>
      <c r="F30" s="162"/>
      <c r="G30" s="160"/>
      <c r="H30" s="157">
        <f t="shared" si="1"/>
        <v>0</v>
      </c>
      <c r="I30" s="158"/>
      <c r="J30" s="21" t="s">
        <v>19</v>
      </c>
      <c r="K30" s="65"/>
    </row>
    <row r="31" spans="1:11" x14ac:dyDescent="0.3">
      <c r="A31" s="161"/>
      <c r="B31" s="160"/>
      <c r="C31" s="56"/>
      <c r="D31" s="57"/>
      <c r="E31" s="161"/>
      <c r="F31" s="162"/>
      <c r="G31" s="160"/>
      <c r="H31" s="157"/>
      <c r="I31" s="158"/>
      <c r="J31" s="21" t="s">
        <v>19</v>
      </c>
      <c r="K31" s="65"/>
    </row>
    <row r="32" spans="1:11" x14ac:dyDescent="0.3">
      <c r="A32" s="29" t="s">
        <v>32</v>
      </c>
      <c r="B32" s="30"/>
      <c r="C32" s="30"/>
      <c r="D32" s="30"/>
      <c r="E32" s="30"/>
      <c r="F32" s="30"/>
      <c r="G32" s="31"/>
      <c r="H32" s="165">
        <f>H20+H21+H22+H23+H24+H27+H28+H29+H30+H31</f>
        <v>0</v>
      </c>
      <c r="I32" s="166"/>
      <c r="J32" s="32" t="s">
        <v>19</v>
      </c>
      <c r="K32" s="66"/>
    </row>
    <row r="35" spans="1:12" ht="18" x14ac:dyDescent="0.35">
      <c r="A35" s="3" t="s">
        <v>33</v>
      </c>
    </row>
    <row r="37" spans="1:12" x14ac:dyDescent="0.3">
      <c r="A37" s="2" t="s">
        <v>34</v>
      </c>
    </row>
    <row r="38" spans="1:12" x14ac:dyDescent="0.3">
      <c r="A38" s="6" t="s">
        <v>74</v>
      </c>
      <c r="B38" s="8"/>
      <c r="C38" s="7"/>
      <c r="D38" s="6"/>
      <c r="E38" s="8" t="s">
        <v>35</v>
      </c>
      <c r="F38" s="8"/>
      <c r="G38" s="8" t="s">
        <v>36</v>
      </c>
      <c r="H38" s="60"/>
      <c r="I38" s="8" t="s">
        <v>37</v>
      </c>
      <c r="J38" s="7"/>
      <c r="K38" s="64"/>
    </row>
    <row r="39" spans="1:12" s="73" customFormat="1" ht="28.8" x14ac:dyDescent="0.3">
      <c r="A39" s="70" t="s">
        <v>70</v>
      </c>
      <c r="B39" s="71"/>
      <c r="C39" s="72" t="s">
        <v>75</v>
      </c>
      <c r="E39" s="173" t="s">
        <v>38</v>
      </c>
      <c r="F39" s="174"/>
      <c r="G39" s="175"/>
      <c r="H39" s="170" t="s">
        <v>39</v>
      </c>
      <c r="I39" s="171"/>
      <c r="J39" s="172"/>
      <c r="K39" s="74"/>
    </row>
    <row r="40" spans="1:12" x14ac:dyDescent="0.3">
      <c r="A40" s="41" t="s">
        <v>40</v>
      </c>
      <c r="B40" s="61"/>
      <c r="C40" s="40" t="s">
        <v>53</v>
      </c>
      <c r="D40" s="75" t="s">
        <v>41</v>
      </c>
      <c r="E40" s="163"/>
      <c r="F40" s="164"/>
      <c r="G40" s="39" t="s">
        <v>42</v>
      </c>
      <c r="H40" s="176">
        <f>B40*E40</f>
        <v>0</v>
      </c>
      <c r="I40" s="177"/>
      <c r="J40" s="38" t="s">
        <v>19</v>
      </c>
      <c r="K40" s="64"/>
    </row>
    <row r="41" spans="1:12" x14ac:dyDescent="0.3">
      <c r="L41" s="53"/>
    </row>
    <row r="42" spans="1:12" x14ac:dyDescent="0.3">
      <c r="A42" s="2" t="s">
        <v>43</v>
      </c>
    </row>
    <row r="43" spans="1:12" x14ac:dyDescent="0.3">
      <c r="A43" s="6"/>
      <c r="B43" s="7"/>
      <c r="C43" s="6" t="s">
        <v>44</v>
      </c>
      <c r="D43" s="7"/>
      <c r="E43" s="1" t="s">
        <v>45</v>
      </c>
      <c r="F43" s="1"/>
      <c r="G43" s="161" t="s">
        <v>46</v>
      </c>
      <c r="H43" s="162"/>
      <c r="I43" s="162"/>
      <c r="J43" s="160"/>
      <c r="K43" s="65"/>
    </row>
    <row r="44" spans="1:12" x14ac:dyDescent="0.3">
      <c r="A44" s="6" t="s">
        <v>47</v>
      </c>
      <c r="B44" s="7"/>
      <c r="C44" s="6"/>
      <c r="D44" s="7"/>
      <c r="E44" s="1"/>
      <c r="F44" s="21" t="s">
        <v>41</v>
      </c>
      <c r="G44" s="1"/>
      <c r="H44" s="1" t="s">
        <v>71</v>
      </c>
      <c r="I44" s="1">
        <f>E44*G44</f>
        <v>0</v>
      </c>
      <c r="J44" s="1" t="s">
        <v>19</v>
      </c>
      <c r="K44" s="64"/>
    </row>
    <row r="45" spans="1:12" x14ac:dyDescent="0.3">
      <c r="A45" s="6" t="s">
        <v>48</v>
      </c>
      <c r="B45" s="7"/>
      <c r="C45" s="6"/>
      <c r="D45" s="7"/>
      <c r="E45" s="1"/>
      <c r="F45" s="21" t="s">
        <v>41</v>
      </c>
      <c r="G45" s="1"/>
      <c r="H45" s="1" t="s">
        <v>71</v>
      </c>
      <c r="I45" s="1">
        <f t="shared" ref="I45:I47" si="2">E45*G45</f>
        <v>0</v>
      </c>
      <c r="J45" s="1" t="s">
        <v>19</v>
      </c>
      <c r="K45" s="64"/>
    </row>
    <row r="46" spans="1:12" x14ac:dyDescent="0.3">
      <c r="A46" s="6" t="s">
        <v>49</v>
      </c>
      <c r="B46" s="7"/>
      <c r="C46" s="6"/>
      <c r="D46" s="7"/>
      <c r="E46" s="1"/>
      <c r="F46" s="21" t="s">
        <v>41</v>
      </c>
      <c r="G46" s="1"/>
      <c r="H46" s="1" t="s">
        <v>71</v>
      </c>
      <c r="I46" s="1">
        <f t="shared" si="2"/>
        <v>0</v>
      </c>
      <c r="J46" s="1" t="s">
        <v>19</v>
      </c>
      <c r="K46" s="64"/>
    </row>
    <row r="47" spans="1:12" x14ac:dyDescent="0.3">
      <c r="A47" s="6" t="s">
        <v>50</v>
      </c>
      <c r="B47" s="7"/>
      <c r="C47" s="6"/>
      <c r="D47" s="7"/>
      <c r="E47" s="1"/>
      <c r="F47" s="21" t="s">
        <v>41</v>
      </c>
      <c r="G47" s="1"/>
      <c r="H47" s="1" t="s">
        <v>71</v>
      </c>
      <c r="I47" s="1">
        <f t="shared" si="2"/>
        <v>0</v>
      </c>
      <c r="J47" s="1" t="s">
        <v>19</v>
      </c>
      <c r="K47" s="64"/>
    </row>
    <row r="48" spans="1:12" x14ac:dyDescent="0.3">
      <c r="A48" s="15"/>
      <c r="B48" s="43" t="s">
        <v>51</v>
      </c>
      <c r="C48" s="15"/>
      <c r="D48" s="4" t="s">
        <v>52</v>
      </c>
      <c r="E48" s="44" t="s">
        <v>53</v>
      </c>
      <c r="F48" s="5"/>
      <c r="G48" s="5"/>
      <c r="H48" s="5"/>
      <c r="I48" s="5">
        <f>SUM(I44:I47)</f>
        <v>0</v>
      </c>
      <c r="J48" s="5" t="s">
        <v>19</v>
      </c>
      <c r="K48" s="69"/>
    </row>
    <row r="49" spans="1:12" x14ac:dyDescent="0.3">
      <c r="A49" t="s">
        <v>54</v>
      </c>
    </row>
    <row r="51" spans="1:12" x14ac:dyDescent="0.3">
      <c r="A51" s="2" t="s">
        <v>55</v>
      </c>
    </row>
    <row r="52" spans="1:12" x14ac:dyDescent="0.3">
      <c r="A52" s="6" t="s">
        <v>56</v>
      </c>
      <c r="B52" s="8"/>
      <c r="C52" s="8"/>
      <c r="D52" s="7"/>
      <c r="E52" s="6" t="s">
        <v>57</v>
      </c>
      <c r="F52" s="8"/>
      <c r="G52" s="8"/>
      <c r="H52" s="7"/>
      <c r="I52" s="119">
        <f>H32</f>
        <v>0</v>
      </c>
      <c r="J52" s="1" t="s">
        <v>19</v>
      </c>
      <c r="K52" s="64"/>
      <c r="L52" s="63"/>
    </row>
    <row r="53" spans="1:12" x14ac:dyDescent="0.3">
      <c r="A53" s="6" t="s">
        <v>58</v>
      </c>
      <c r="B53" s="8"/>
      <c r="C53" s="8"/>
      <c r="D53" s="7"/>
      <c r="E53" s="18" t="s">
        <v>59</v>
      </c>
      <c r="F53" s="16"/>
      <c r="G53" s="16"/>
      <c r="H53" s="17"/>
      <c r="I53" s="119">
        <f>H40</f>
        <v>0</v>
      </c>
      <c r="J53" s="1" t="s">
        <v>19</v>
      </c>
      <c r="K53" s="64"/>
    </row>
    <row r="54" spans="1:12" x14ac:dyDescent="0.3">
      <c r="A54" s="45" t="s">
        <v>60</v>
      </c>
      <c r="B54" s="46"/>
      <c r="C54" s="46"/>
      <c r="D54" s="46"/>
      <c r="E54" s="46"/>
      <c r="F54" s="46"/>
      <c r="G54" s="46"/>
      <c r="H54" s="47"/>
      <c r="I54" s="120">
        <f>I52-I53</f>
        <v>0</v>
      </c>
      <c r="J54" s="37" t="s">
        <v>19</v>
      </c>
      <c r="K54" s="64"/>
    </row>
    <row r="56" spans="1:12" x14ac:dyDescent="0.3">
      <c r="A56" s="2" t="s">
        <v>61</v>
      </c>
    </row>
    <row r="57" spans="1:12" x14ac:dyDescent="0.3">
      <c r="A57" s="6" t="s">
        <v>27</v>
      </c>
      <c r="B57" s="7"/>
      <c r="C57" s="8" t="s">
        <v>62</v>
      </c>
      <c r="D57" s="7"/>
      <c r="E57" s="6" t="s">
        <v>63</v>
      </c>
      <c r="F57" s="8"/>
      <c r="G57" s="7"/>
      <c r="H57" s="6"/>
      <c r="I57" s="8" t="s">
        <v>64</v>
      </c>
      <c r="J57" s="7"/>
      <c r="K57" s="64"/>
    </row>
    <row r="58" spans="1:12" x14ac:dyDescent="0.3">
      <c r="A58" s="159"/>
      <c r="B58" s="160"/>
      <c r="C58" s="161"/>
      <c r="D58" s="160"/>
      <c r="E58" s="161"/>
      <c r="F58" s="162"/>
      <c r="G58" s="160"/>
      <c r="H58" s="161"/>
      <c r="I58" s="162"/>
      <c r="J58" s="160"/>
      <c r="K58" s="65"/>
    </row>
    <row r="59" spans="1:12" x14ac:dyDescent="0.3">
      <c r="A59" s="6"/>
      <c r="B59" s="7"/>
      <c r="C59" s="6"/>
      <c r="D59" s="7"/>
      <c r="E59" s="6"/>
      <c r="F59" s="8"/>
      <c r="G59" s="7"/>
      <c r="H59" s="6"/>
      <c r="I59" s="8"/>
      <c r="J59" s="7"/>
      <c r="K59" s="64"/>
    </row>
    <row r="60" spans="1:12" x14ac:dyDescent="0.3">
      <c r="A60" s="6"/>
      <c r="B60" s="7"/>
      <c r="C60" s="6"/>
      <c r="D60" s="7"/>
      <c r="E60" s="6"/>
      <c r="F60" s="8"/>
      <c r="G60" s="7"/>
      <c r="H60" s="6"/>
      <c r="I60" s="8"/>
      <c r="J60" s="7"/>
      <c r="K60" s="64"/>
    </row>
    <row r="61" spans="1:12" x14ac:dyDescent="0.3">
      <c r="A61" s="6"/>
      <c r="B61" s="7"/>
      <c r="C61" s="6"/>
      <c r="D61" s="7"/>
      <c r="E61" s="6"/>
      <c r="F61" s="8"/>
      <c r="G61" s="7"/>
      <c r="H61" s="6"/>
      <c r="I61" s="8"/>
      <c r="J61" s="7"/>
      <c r="K61" s="64"/>
    </row>
    <row r="62" spans="1:12" x14ac:dyDescent="0.3">
      <c r="A62" s="6"/>
      <c r="B62" s="7"/>
      <c r="C62" s="6"/>
      <c r="D62" s="7"/>
      <c r="E62" s="6"/>
      <c r="F62" s="8"/>
      <c r="G62" s="7"/>
      <c r="H62" s="6"/>
      <c r="I62" s="8"/>
      <c r="J62" s="7"/>
      <c r="K62" s="64"/>
    </row>
    <row r="63" spans="1:12" x14ac:dyDescent="0.3">
      <c r="A63" s="6"/>
      <c r="B63" s="7"/>
      <c r="C63" s="6"/>
      <c r="D63" s="7"/>
      <c r="E63" s="6"/>
      <c r="F63" s="8"/>
      <c r="G63" s="7"/>
      <c r="H63" s="6"/>
      <c r="I63" s="8"/>
      <c r="J63" s="7"/>
      <c r="K63" s="64"/>
    </row>
  </sheetData>
  <mergeCells count="43">
    <mergeCell ref="E40:F40"/>
    <mergeCell ref="H40:I40"/>
    <mergeCell ref="G43:J43"/>
    <mergeCell ref="A58:B58"/>
    <mergeCell ref="C58:D58"/>
    <mergeCell ref="E58:G58"/>
    <mergeCell ref="H58:J58"/>
    <mergeCell ref="A31:B31"/>
    <mergeCell ref="E31:G31"/>
    <mergeCell ref="H31:I31"/>
    <mergeCell ref="H32:I32"/>
    <mergeCell ref="E39:G39"/>
    <mergeCell ref="H39:J39"/>
    <mergeCell ref="A29:B29"/>
    <mergeCell ref="E29:G29"/>
    <mergeCell ref="H29:I29"/>
    <mergeCell ref="A30:B30"/>
    <mergeCell ref="E30:G30"/>
    <mergeCell ref="H30:I30"/>
    <mergeCell ref="A27:B27"/>
    <mergeCell ref="E27:G27"/>
    <mergeCell ref="H27:I27"/>
    <mergeCell ref="A28:B28"/>
    <mergeCell ref="E28:G28"/>
    <mergeCell ref="H28:I28"/>
    <mergeCell ref="A23:B23"/>
    <mergeCell ref="E23:F23"/>
    <mergeCell ref="H23:I23"/>
    <mergeCell ref="A24:B24"/>
    <mergeCell ref="E24:F24"/>
    <mergeCell ref="H24:I24"/>
    <mergeCell ref="A21:B21"/>
    <mergeCell ref="E21:F21"/>
    <mergeCell ref="H21:I21"/>
    <mergeCell ref="A22:B22"/>
    <mergeCell ref="E22:F22"/>
    <mergeCell ref="H22:I22"/>
    <mergeCell ref="E7:H7"/>
    <mergeCell ref="A18:J18"/>
    <mergeCell ref="A19:B19"/>
    <mergeCell ref="A20:B20"/>
    <mergeCell ref="E20:F20"/>
    <mergeCell ref="H20:I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Schlagkartei 1</vt:lpstr>
      <vt:lpstr>Berechnungsgrundlagen</vt:lpstr>
      <vt:lpstr>Schlagkartei 2</vt:lpstr>
      <vt:lpstr>Schlagkartei 3</vt:lpstr>
      <vt:lpstr>Schlagkartei 4</vt:lpstr>
      <vt:lpstr>Schlagkartei 5</vt:lpstr>
      <vt:lpstr>Schlagkartei 6</vt:lpstr>
      <vt:lpstr>Schlagkartei 7</vt:lpstr>
      <vt:lpstr>Schlagkartei 8</vt:lpstr>
      <vt:lpstr>Schlagkartei 9</vt:lpstr>
      <vt:lpstr>Schlagkartei 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Krems Jan Onno</dc:creator>
  <cp:lastModifiedBy>Krems Jan Onno</cp:lastModifiedBy>
  <cp:lastPrinted>2017-10-19T12:53:38Z</cp:lastPrinted>
  <dcterms:created xsi:type="dcterms:W3CDTF">2017-10-17T10:45:38Z</dcterms:created>
  <dcterms:modified xsi:type="dcterms:W3CDTF">2017-10-19T12:54:24Z</dcterms:modified>
</cp:coreProperties>
</file>